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fjones\Desktop\Permits &amp; Reports\MG\MG3\"/>
    </mc:Choice>
  </mc:AlternateContent>
  <bookViews>
    <workbookView xWindow="0" yWindow="0" windowWidth="1722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8" i="1"/>
  <c r="F68" i="1"/>
  <c r="G68" i="1"/>
  <c r="C68" i="1"/>
  <c r="G67" i="1"/>
  <c r="D67" i="1"/>
  <c r="E67" i="1"/>
  <c r="F67" i="1"/>
  <c r="C67" i="1"/>
  <c r="D66" i="1"/>
  <c r="E66" i="1"/>
  <c r="F66" i="1"/>
  <c r="G66" i="1"/>
  <c r="C66" i="1"/>
  <c r="C58" i="1"/>
  <c r="D60" i="1"/>
  <c r="E60" i="1"/>
  <c r="F60" i="1"/>
  <c r="G60" i="1"/>
  <c r="C60" i="1"/>
  <c r="D59" i="1"/>
  <c r="E59" i="1"/>
  <c r="F59" i="1"/>
  <c r="G59" i="1"/>
  <c r="C59" i="1"/>
  <c r="G58" i="1"/>
  <c r="F58" i="1"/>
  <c r="E58" i="1"/>
  <c r="D58" i="1"/>
  <c r="C12" i="1"/>
  <c r="G42" i="1"/>
  <c r="F42" i="1"/>
  <c r="E42" i="1"/>
  <c r="D42" i="1"/>
  <c r="G32" i="1"/>
  <c r="F32" i="1"/>
  <c r="E32" i="1"/>
  <c r="D32" i="1"/>
  <c r="G22" i="1"/>
  <c r="F22" i="1"/>
  <c r="E22" i="1"/>
  <c r="D22" i="1"/>
  <c r="C22" i="1"/>
  <c r="G12" i="1"/>
  <c r="F12" i="1"/>
  <c r="E12" i="1"/>
  <c r="D12" i="1"/>
  <c r="C42" i="1"/>
  <c r="C32" i="1"/>
  <c r="I16" i="1" s="1"/>
  <c r="L16" i="1" l="1"/>
  <c r="M16" i="1"/>
  <c r="K16" i="1"/>
  <c r="J16" i="1"/>
  <c r="L10" i="1"/>
  <c r="M10" i="1"/>
  <c r="K10" i="1"/>
  <c r="J10" i="1"/>
  <c r="I10" i="1" l="1"/>
</calcChain>
</file>

<file path=xl/sharedStrings.xml><?xml version="1.0" encoding="utf-8"?>
<sst xmlns="http://schemas.openxmlformats.org/spreadsheetml/2006/main" count="130" uniqueCount="36">
  <si>
    <t>CO</t>
  </si>
  <si>
    <t>NOx</t>
  </si>
  <si>
    <t>SO2</t>
  </si>
  <si>
    <t>VOC</t>
  </si>
  <si>
    <t>PM-10</t>
  </si>
  <si>
    <t>Pollutant</t>
  </si>
  <si>
    <t>Diesel Emissions Calculation:  E = (EF x Hours of Operation x Rated Capacity) / 2000 lbs per ton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</si>
  <si>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</si>
  <si>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</si>
  <si>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</si>
  <si>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</si>
  <si>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</si>
  <si>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</si>
  <si>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</si>
  <si>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</si>
  <si>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</si>
  <si>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</si>
  <si>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</si>
  <si>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Pollutant Emission Factors</t>
  </si>
  <si>
    <t>Rated Capacity (tph)</t>
  </si>
  <si>
    <t>* PTE assumes 3650 hours of operation per year</t>
  </si>
  <si>
    <t>Emission Factor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</si>
  <si>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</si>
  <si>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</si>
  <si>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Asphalt Emissions Calculation:  E = (EF x RC x Hours of Operation) / 2000 lbs per ton</t>
  </si>
  <si>
    <t>*Select Asphalt Plant Type
&amp; Fill in the Blank</t>
  </si>
  <si>
    <t xml:space="preserve">
Batch Mix Asphalt Plant with Baghouse</t>
  </si>
  <si>
    <t>Batch Mix Asphalt Plant with Wet Scrubber</t>
  </si>
  <si>
    <t>PTE Spreadsheet for Asphalt Plants</t>
  </si>
  <si>
    <t>Batch Mix Asphalt Plant with Baghouse</t>
  </si>
  <si>
    <t>Drum Mix Asphalt Plant with Baghouse</t>
  </si>
  <si>
    <t>Drum Mix Asphalt Plant with Wetscrubber</t>
  </si>
  <si>
    <t>Diesel Engine Emissions</t>
  </si>
  <si>
    <t>Tons of Emissions</t>
  </si>
  <si>
    <r>
      <t xml:space="preserve">Total PTE (tons)
</t>
    </r>
    <r>
      <rPr>
        <b/>
        <sz val="16"/>
        <color theme="1"/>
        <rFont val="Calibri"/>
        <family val="2"/>
        <scheme val="minor"/>
      </rPr>
      <t>Stationary Diesel Engines</t>
    </r>
  </si>
  <si>
    <r>
      <t xml:space="preserve">Total PTE (tons)
</t>
    </r>
    <r>
      <rPr>
        <b/>
        <sz val="16"/>
        <color theme="1"/>
        <rFont val="Calibri"/>
        <family val="2"/>
        <scheme val="minor"/>
      </rPr>
      <t>Nonroad Diesel Engines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</si>
</sst>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0"/>
    <numFmt numFmtId="166" formatCode="0.00000"/>
    <numFmt numFmtId="167" formatCode="0.0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1" fillId="4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" fillId="4" borderId="19" xfId="0" applyNumberFormat="1" applyFont="1" applyFill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/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4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" fontId="0" fillId="3" borderId="0" xfId="0" applyNumberForma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168" fontId="0" fillId="0" borderId="29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0" fillId="0" borderId="30" xfId="0" applyNumberFormat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8"/>
  <sheetViews>
    <sheetView tabSelected="1" workbookViewId="0">
      <selection activeCell="I57" sqref="I57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9.7109375" bestFit="1" customWidth="1"/>
    <col min="6" max="6" width="24.42578125" customWidth="1"/>
    <col min="7" max="7" width="19.7109375" customWidth="1"/>
    <col min="8" max="8" width="2.140625" customWidth="1"/>
    <col min="9" max="9" width="10.28515625" customWidth="1"/>
    <col min="10" max="10" width="12.28515625" customWidth="1"/>
    <col min="11" max="11" width="10.42578125" customWidth="1"/>
    <col min="12" max="12" width="9.85546875" customWidth="1"/>
    <col min="13" max="13" width="10.85546875" customWidth="1"/>
    <col min="14" max="14" width="5.85546875" customWidth="1"/>
  </cols>
  <sheetData>
    <row r="1" spans="2:19" s="31" customFormat="1" x14ac:dyDescent="0.25">
      <c r="B1" s="92" t="s">
        <v>28</v>
      </c>
      <c r="C1" s="93"/>
      <c r="D1" s="93"/>
      <c r="E1" s="93"/>
      <c r="F1" s="93"/>
      <c r="G1" s="93"/>
    </row>
    <row r="2" spans="2:19" s="31" customFormat="1" x14ac:dyDescent="0.25">
      <c r="B2" s="93"/>
      <c r="C2" s="93"/>
      <c r="D2" s="93"/>
      <c r="E2" s="93"/>
      <c r="F2" s="93"/>
      <c r="G2" s="93"/>
      <c r="I2"/>
      <c r="J2"/>
      <c r="K2"/>
      <c r="L2"/>
      <c r="M2"/>
      <c r="N2"/>
      <c r="O2"/>
      <c r="P2"/>
      <c r="Q2"/>
      <c r="R2"/>
      <c r="S2"/>
    </row>
    <row r="3" spans="2:19" ht="15" customHeight="1" x14ac:dyDescent="0.25">
      <c r="B3" s="71" t="s">
        <v>26</v>
      </c>
      <c r="C3" s="72"/>
      <c r="D3" s="72"/>
      <c r="E3" s="72"/>
      <c r="F3" s="72"/>
      <c r="G3" s="72"/>
      <c r="I3" s="90" t="s">
        <v>25</v>
      </c>
      <c r="J3" s="91"/>
      <c r="K3" s="91"/>
      <c r="L3" s="91"/>
      <c r="M3" s="91"/>
    </row>
    <row r="4" spans="2:19" ht="23.25" customHeight="1" thickBot="1" x14ac:dyDescent="0.3">
      <c r="B4" s="83" t="s">
        <v>29</v>
      </c>
      <c r="C4" s="83"/>
      <c r="D4" s="83"/>
      <c r="E4" s="83"/>
      <c r="F4" s="83"/>
      <c r="G4" s="83"/>
      <c r="I4" s="91"/>
      <c r="J4" s="91"/>
      <c r="K4" s="91"/>
      <c r="L4" s="91"/>
      <c r="M4" s="91"/>
    </row>
    <row r="5" spans="2:19" ht="19.5" customHeight="1" x14ac:dyDescent="0.25">
      <c r="B5" s="1" t="s">
        <v>5</v>
      </c>
      <c r="C5" s="2" t="s">
        <v>0</v>
      </c>
      <c r="D5" s="2" t="s">
        <v>22</v>
      </c>
      <c r="E5" s="2" t="s">
        <v>23</v>
      </c>
      <c r="F5" s="2" t="s">
        <v>3</v>
      </c>
      <c r="G5" s="3" t="s">
        <v>4</v>
      </c>
      <c r="I5" s="91"/>
      <c r="J5" s="91"/>
      <c r="K5" s="91"/>
      <c r="L5" s="91"/>
      <c r="M5" s="91"/>
      <c r="N5" s="4"/>
      <c r="O5" s="4"/>
    </row>
    <row r="6" spans="2:19" ht="15.75" thickBot="1" x14ac:dyDescent="0.3">
      <c r="B6" s="27" t="s">
        <v>21</v>
      </c>
      <c r="C6" s="5">
        <v>0.4</v>
      </c>
      <c r="D6" s="33">
        <v>0.12</v>
      </c>
      <c r="E6" s="33">
        <v>8.7999999999999995E-2</v>
      </c>
      <c r="F6" s="33">
        <v>8.2000000000000007E-3</v>
      </c>
      <c r="G6" s="34">
        <v>2.7E-2</v>
      </c>
      <c r="H6" s="4"/>
      <c r="I6" s="7"/>
      <c r="J6" s="7"/>
      <c r="K6" s="6"/>
      <c r="L6" s="6"/>
      <c r="M6" s="6"/>
      <c r="N6" s="4"/>
      <c r="O6" s="4"/>
    </row>
    <row r="7" spans="2:19" ht="18.75" customHeight="1" x14ac:dyDescent="0.25">
      <c r="B7" s="8" t="s">
        <v>19</v>
      </c>
      <c r="C7" s="69"/>
      <c r="D7" s="68"/>
      <c r="E7" s="68"/>
      <c r="F7" s="68"/>
      <c r="G7" s="68"/>
      <c r="H7" s="6"/>
      <c r="I7" s="84" t="s">
        <v>34</v>
      </c>
      <c r="J7" s="85"/>
      <c r="K7" s="85"/>
      <c r="L7" s="85"/>
      <c r="M7" s="86"/>
      <c r="N7" s="4"/>
    </row>
    <row r="8" spans="2:19" ht="24.75" customHeight="1" thickBot="1" x14ac:dyDescent="0.3">
      <c r="B8" s="9"/>
      <c r="C8" s="10"/>
      <c r="D8" s="6"/>
      <c r="E8" s="6"/>
      <c r="F8" s="6"/>
      <c r="G8" s="6"/>
      <c r="H8" s="6"/>
      <c r="I8" s="87"/>
      <c r="J8" s="88"/>
      <c r="K8" s="88"/>
      <c r="L8" s="88"/>
      <c r="M8" s="89"/>
      <c r="N8" s="4"/>
    </row>
    <row r="9" spans="2:19" ht="15.75" customHeight="1" x14ac:dyDescent="0.25">
      <c r="B9" s="94" t="s">
        <v>24</v>
      </c>
      <c r="C9" s="95"/>
      <c r="D9" s="95"/>
      <c r="E9" s="95"/>
      <c r="F9" s="95"/>
      <c r="G9" s="96"/>
      <c r="H9" s="6"/>
      <c r="I9" s="24" t="s">
        <v>0</v>
      </c>
      <c r="J9" s="25" t="s">
        <v>1</v>
      </c>
      <c r="K9" s="25" t="s">
        <v>2</v>
      </c>
      <c r="L9" s="25" t="s">
        <v>3</v>
      </c>
      <c r="M9" s="26" t="s">
        <v>4</v>
      </c>
      <c r="N9" s="4"/>
    </row>
    <row r="10" spans="2:19" ht="15.75" thickBot="1" x14ac:dyDescent="0.3">
      <c r="B10" s="20"/>
      <c r="C10" s="18"/>
      <c r="D10" s="98" t="s">
        <v>20</v>
      </c>
      <c r="E10" s="98"/>
      <c r="F10" s="104"/>
      <c r="G10" s="99"/>
      <c r="H10" s="6"/>
      <c r="I10" s="22">
        <f>C12+C22+C32+C42+C58+C59+C60+C66+C67+C68</f>
        <v>0</v>
      </c>
      <c r="J10" s="21">
        <f>D12+D22+D32+D42+D58+D59+D60+D66+D67+D68</f>
        <v>0</v>
      </c>
      <c r="K10" s="21">
        <f>E12+E22+E32+E42+E58+E59+E60+E66+E67+E68</f>
        <v>0</v>
      </c>
      <c r="L10" s="21">
        <f>F12+F22+F32+F42+F58+F59+F60+F66+F67+F68</f>
        <v>0</v>
      </c>
      <c r="M10" s="23">
        <f>G12+G22+G32+G42+G58+G59+G60+G66+G67+G68</f>
        <v>0</v>
      </c>
      <c r="N10" s="4"/>
    </row>
    <row r="11" spans="2:19" ht="15.75" thickBot="1" x14ac:dyDescent="0.3">
      <c r="B11" s="11" t="s">
        <v>5</v>
      </c>
      <c r="C11" s="12" t="s">
        <v>0</v>
      </c>
      <c r="D11" s="12" t="s">
        <v>1</v>
      </c>
      <c r="E11" s="12" t="s">
        <v>2</v>
      </c>
      <c r="F11" s="70" t="s">
        <v>3</v>
      </c>
      <c r="G11" s="13" t="s">
        <v>4</v>
      </c>
      <c r="H11" s="6"/>
      <c r="I11" s="14"/>
      <c r="J11" s="14"/>
      <c r="K11" s="14"/>
      <c r="L11" s="14"/>
      <c r="M11" s="14"/>
      <c r="N11" s="4"/>
    </row>
    <row r="12" spans="2:19" ht="15" customHeight="1" thickBot="1" x14ac:dyDescent="0.3">
      <c r="B12" s="15" t="s">
        <v>33</v>
      </c>
      <c r="C12" s="28">
        <f>(C6*C7*3650)/2000</f>
        <v>0</v>
      </c>
      <c r="D12" s="28">
        <f>(D6*C7*3650)/2000</f>
        <v>0</v>
      </c>
      <c r="E12" s="28">
        <f>(E6*C7*3650)/2000</f>
        <v>0</v>
      </c>
      <c r="F12" s="28">
        <f>(F6*C7*3650)/2000</f>
        <v>0</v>
      </c>
      <c r="G12" s="28">
        <f>(G6*C7*3650)/2000</f>
        <v>0</v>
      </c>
      <c r="H12" s="6"/>
    </row>
    <row r="13" spans="2:19" ht="20.25" customHeight="1" x14ac:dyDescent="0.25">
      <c r="B13" s="29"/>
      <c r="C13" s="30"/>
      <c r="D13" s="30"/>
      <c r="E13" s="30"/>
      <c r="F13" s="30"/>
      <c r="G13" s="30"/>
      <c r="H13" s="6"/>
      <c r="I13" s="84" t="s">
        <v>35</v>
      </c>
      <c r="J13" s="85"/>
      <c r="K13" s="85"/>
      <c r="L13" s="85"/>
      <c r="M13" s="86"/>
    </row>
    <row r="14" spans="2:19" ht="21.75" customHeight="1" thickBot="1" x14ac:dyDescent="0.4">
      <c r="B14" s="82" t="s">
        <v>27</v>
      </c>
      <c r="C14" s="82"/>
      <c r="D14" s="82"/>
      <c r="E14" s="82"/>
      <c r="F14" s="82"/>
      <c r="G14" s="82"/>
      <c r="H14" s="6"/>
      <c r="I14" s="87"/>
      <c r="J14" s="88"/>
      <c r="K14" s="88"/>
      <c r="L14" s="88"/>
      <c r="M14" s="89"/>
      <c r="N14" s="16"/>
    </row>
    <row r="15" spans="2:19" ht="25.5" customHeight="1" x14ac:dyDescent="0.25">
      <c r="B15" s="1" t="s">
        <v>5</v>
      </c>
      <c r="C15" s="2" t="s">
        <v>0</v>
      </c>
      <c r="D15" s="2" t="s">
        <v>22</v>
      </c>
      <c r="E15" s="2" t="s">
        <v>23</v>
      </c>
      <c r="F15" s="2" t="s">
        <v>3</v>
      </c>
      <c r="G15" s="3" t="s">
        <v>4</v>
      </c>
      <c r="H15" s="6"/>
      <c r="I15" s="64" t="s">
        <v>0</v>
      </c>
      <c r="J15" s="65" t="s">
        <v>1</v>
      </c>
      <c r="K15" s="65" t="s">
        <v>2</v>
      </c>
      <c r="L15" s="65" t="s">
        <v>3</v>
      </c>
      <c r="M15" s="66" t="s">
        <v>4</v>
      </c>
      <c r="N15" s="17"/>
    </row>
    <row r="16" spans="2:19" ht="20.25" customHeight="1" thickBot="1" x14ac:dyDescent="0.3">
      <c r="B16" s="27" t="s">
        <v>21</v>
      </c>
      <c r="C16" s="5">
        <v>0.4</v>
      </c>
      <c r="D16" s="33">
        <v>0.12</v>
      </c>
      <c r="E16" s="33">
        <v>8.7999999999999995E-2</v>
      </c>
      <c r="F16" s="33">
        <v>8.2000000000000007E-3</v>
      </c>
      <c r="G16" s="34">
        <v>0.14000000000000001</v>
      </c>
      <c r="H16" s="6"/>
      <c r="I16" s="62">
        <f>C12+C22+C32+C42</f>
        <v>0</v>
      </c>
      <c r="J16" s="59">
        <f>D12+D22+D32+D42</f>
        <v>0</v>
      </c>
      <c r="K16" s="59">
        <f>E12+E22+E32+E42</f>
        <v>0</v>
      </c>
      <c r="L16" s="59">
        <f>F12+F22+F32+F42</f>
        <v>0</v>
      </c>
      <c r="M16" s="63">
        <f>G12+G22+G32+G42</f>
        <v>0</v>
      </c>
      <c r="N16" s="17"/>
      <c r="O16" s="4"/>
    </row>
    <row r="17" spans="2:15" ht="15" customHeight="1" x14ac:dyDescent="0.25">
      <c r="B17" s="8" t="s">
        <v>19</v>
      </c>
      <c r="C17" s="69"/>
      <c r="D17" s="68"/>
      <c r="E17" s="68"/>
      <c r="F17" s="68"/>
      <c r="G17" s="68"/>
      <c r="H17" s="6"/>
      <c r="I17" s="19"/>
      <c r="J17" s="4"/>
      <c r="N17" s="4"/>
      <c r="O17" s="4"/>
    </row>
    <row r="18" spans="2:15" ht="11.25" customHeight="1" thickBot="1" x14ac:dyDescent="0.3">
      <c r="B18" s="9"/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  <c r="O18" s="4"/>
    </row>
    <row r="19" spans="2:15" ht="15" customHeight="1" x14ac:dyDescent="0.25">
      <c r="B19" s="94" t="s">
        <v>24</v>
      </c>
      <c r="C19" s="95"/>
      <c r="D19" s="95"/>
      <c r="E19" s="95"/>
      <c r="F19" s="95"/>
      <c r="G19" s="96"/>
      <c r="H19" s="6"/>
      <c r="N19" s="4"/>
      <c r="O19" s="4"/>
    </row>
    <row r="20" spans="2:15" ht="21.75" customHeight="1" x14ac:dyDescent="0.25">
      <c r="B20" s="20"/>
      <c r="C20" s="18"/>
      <c r="D20" s="98" t="s">
        <v>20</v>
      </c>
      <c r="E20" s="98"/>
      <c r="F20" s="104"/>
      <c r="G20" s="99"/>
      <c r="H20" s="6"/>
      <c r="I20" s="4"/>
      <c r="N20" s="4"/>
      <c r="O20" s="4"/>
    </row>
    <row r="21" spans="2:15" ht="17.25" customHeight="1" thickBot="1" x14ac:dyDescent="0.3">
      <c r="B21" s="11" t="s">
        <v>5</v>
      </c>
      <c r="C21" s="12" t="s">
        <v>0</v>
      </c>
      <c r="D21" s="12" t="s">
        <v>1</v>
      </c>
      <c r="E21" s="12" t="s">
        <v>2</v>
      </c>
      <c r="F21" s="70" t="s">
        <v>3</v>
      </c>
      <c r="G21" s="13" t="s">
        <v>4</v>
      </c>
      <c r="H21" s="6"/>
      <c r="I21" s="4"/>
      <c r="N21" s="19"/>
      <c r="O21" s="4"/>
    </row>
    <row r="22" spans="2:15" ht="15" customHeight="1" x14ac:dyDescent="0.25">
      <c r="B22" s="15" t="s">
        <v>33</v>
      </c>
      <c r="C22" s="28">
        <f>(C16*C17*3650)/2000</f>
        <v>0</v>
      </c>
      <c r="D22" s="28">
        <f>(D16*C17*3650)/2000</f>
        <v>0</v>
      </c>
      <c r="E22" s="28">
        <f>(E16*C17*3650)/2000</f>
        <v>0</v>
      </c>
      <c r="F22" s="28">
        <f>(F16*C17*3650)/2000</f>
        <v>0</v>
      </c>
      <c r="G22" s="28">
        <f>(G16*C17*3650)/2000</f>
        <v>0</v>
      </c>
      <c r="H22" s="6"/>
      <c r="I22" s="4"/>
    </row>
    <row r="23" spans="2:15" ht="18.75" customHeight="1" x14ac:dyDescent="0.25">
      <c r="B23" s="6"/>
      <c r="H23" s="6"/>
      <c r="I23" s="4"/>
      <c r="N23" s="17"/>
      <c r="O23" s="4"/>
    </row>
    <row r="24" spans="2:15" ht="21" customHeight="1" thickBot="1" x14ac:dyDescent="0.4">
      <c r="B24" s="82" t="s">
        <v>30</v>
      </c>
      <c r="C24" s="82"/>
      <c r="D24" s="82"/>
      <c r="E24" s="82"/>
      <c r="F24" s="82"/>
      <c r="G24" s="82"/>
      <c r="H24" s="6"/>
      <c r="I24" s="4"/>
    </row>
    <row r="25" spans="2:15" x14ac:dyDescent="0.25">
      <c r="B25" s="1" t="s">
        <v>5</v>
      </c>
      <c r="C25" s="2" t="s">
        <v>0</v>
      </c>
      <c r="D25" s="2" t="s">
        <v>22</v>
      </c>
      <c r="E25" s="2" t="s">
        <v>23</v>
      </c>
      <c r="F25" s="2" t="s">
        <v>3</v>
      </c>
      <c r="G25" s="3" t="s">
        <v>4</v>
      </c>
      <c r="H25" s="4"/>
      <c r="I25" s="4"/>
    </row>
    <row r="26" spans="2:15" ht="27.75" customHeight="1" thickBot="1" x14ac:dyDescent="0.3">
      <c r="B26" s="27" t="s">
        <v>21</v>
      </c>
      <c r="C26" s="5">
        <v>0.13</v>
      </c>
      <c r="D26" s="33">
        <v>5.5E-2</v>
      </c>
      <c r="E26" s="33">
        <v>1.0999999999999999E-2</v>
      </c>
      <c r="F26" s="33">
        <v>3.2000000000000001E-2</v>
      </c>
      <c r="G26" s="34">
        <v>2.3E-2</v>
      </c>
      <c r="H26" s="4"/>
      <c r="I26" s="4"/>
    </row>
    <row r="27" spans="2:15" ht="20.25" customHeight="1" x14ac:dyDescent="0.25">
      <c r="B27" s="8" t="s">
        <v>19</v>
      </c>
      <c r="C27" s="69"/>
      <c r="D27" s="73"/>
      <c r="E27" s="73"/>
      <c r="F27" s="73"/>
      <c r="G27" s="73"/>
      <c r="H27" s="4"/>
      <c r="I27" s="4"/>
    </row>
    <row r="28" spans="2:15" ht="11.25" customHeight="1" thickBot="1" x14ac:dyDescent="0.3">
      <c r="B28" s="9"/>
      <c r="C28" s="10"/>
      <c r="D28" s="6"/>
      <c r="E28" s="6"/>
      <c r="F28" s="6"/>
      <c r="G28" s="6"/>
      <c r="H28" s="4"/>
      <c r="I28" s="4"/>
    </row>
    <row r="29" spans="2:15" x14ac:dyDescent="0.25">
      <c r="B29" s="94" t="s">
        <v>24</v>
      </c>
      <c r="C29" s="95"/>
      <c r="D29" s="95"/>
      <c r="E29" s="95"/>
      <c r="F29" s="95"/>
      <c r="G29" s="96"/>
      <c r="H29" s="4"/>
      <c r="I29" s="4"/>
    </row>
    <row r="30" spans="2:15" x14ac:dyDescent="0.25">
      <c r="B30" s="20"/>
      <c r="C30" s="18"/>
      <c r="D30" s="98" t="s">
        <v>20</v>
      </c>
      <c r="E30" s="98"/>
      <c r="F30" s="104"/>
      <c r="G30" s="99"/>
      <c r="H30" s="4"/>
      <c r="I30" s="4"/>
    </row>
    <row r="31" spans="2:15" ht="17.25" customHeight="1" thickBot="1" x14ac:dyDescent="0.3">
      <c r="B31" s="11" t="s">
        <v>5</v>
      </c>
      <c r="C31" s="12" t="s">
        <v>0</v>
      </c>
      <c r="D31" s="12" t="s">
        <v>1</v>
      </c>
      <c r="E31" s="12" t="s">
        <v>2</v>
      </c>
      <c r="F31" s="70" t="s">
        <v>3</v>
      </c>
      <c r="G31" s="13" t="s">
        <v>4</v>
      </c>
      <c r="H31" s="4"/>
      <c r="I31" s="6"/>
      <c r="J31" s="6"/>
      <c r="K31" s="6"/>
      <c r="L31" s="6"/>
      <c r="M31" s="6"/>
    </row>
    <row r="32" spans="2:15" ht="17.25" customHeight="1" x14ac:dyDescent="0.25">
      <c r="B32" s="15" t="s">
        <v>33</v>
      </c>
      <c r="C32" s="28">
        <f>(C26*C27*3650)/2000</f>
        <v>0</v>
      </c>
      <c r="D32" s="28">
        <f>(D26*C27*3650)/2000</f>
        <v>0</v>
      </c>
      <c r="E32" s="28">
        <f>(E26*C27*3650)/2000</f>
        <v>0</v>
      </c>
      <c r="F32" s="28">
        <f>(F26*C27*3650)/2000</f>
        <v>0</v>
      </c>
      <c r="G32" s="28">
        <f>(G26*C27*3650)/2000</f>
        <v>0</v>
      </c>
      <c r="H32" s="4"/>
      <c r="I32" s="6"/>
      <c r="J32" s="6"/>
      <c r="K32" s="6"/>
      <c r="L32" s="6"/>
      <c r="M32" s="6"/>
    </row>
    <row r="33" spans="2:15" ht="12.75" customHeight="1" x14ac:dyDescent="0.25">
      <c r="B33" s="6"/>
      <c r="C33" s="6"/>
      <c r="D33" s="6"/>
      <c r="E33" s="6"/>
      <c r="F33" s="6"/>
      <c r="G33" s="6"/>
      <c r="H33" s="4"/>
    </row>
    <row r="34" spans="2:15" ht="24" customHeight="1" thickBot="1" x14ac:dyDescent="0.3">
      <c r="B34" s="83" t="s">
        <v>31</v>
      </c>
      <c r="C34" s="83"/>
      <c r="D34" s="83"/>
      <c r="E34" s="83"/>
      <c r="F34" s="83"/>
      <c r="G34" s="83"/>
      <c r="H34" s="4"/>
    </row>
    <row r="35" spans="2:15" ht="15" customHeight="1" x14ac:dyDescent="0.25">
      <c r="B35" s="1" t="s">
        <v>5</v>
      </c>
      <c r="C35" s="2" t="s">
        <v>0</v>
      </c>
      <c r="D35" s="2" t="s">
        <v>22</v>
      </c>
      <c r="E35" s="2" t="s">
        <v>23</v>
      </c>
      <c r="F35" s="2" t="s">
        <v>3</v>
      </c>
      <c r="G35" s="3" t="s">
        <v>4</v>
      </c>
      <c r="H35" s="6"/>
      <c r="N35" s="4"/>
      <c r="O35" s="4"/>
    </row>
    <row r="36" spans="2:15" ht="24.75" customHeight="1" thickBot="1" x14ac:dyDescent="0.3">
      <c r="B36" s="27" t="s">
        <v>21</v>
      </c>
      <c r="C36" s="5">
        <v>0.13</v>
      </c>
      <c r="D36" s="33">
        <v>5.5E-2</v>
      </c>
      <c r="E36" s="33">
        <v>1.0999999999999999E-2</v>
      </c>
      <c r="F36" s="33">
        <v>3.2000000000000001E-2</v>
      </c>
      <c r="G36" s="34">
        <v>0.04</v>
      </c>
      <c r="H36" s="6"/>
      <c r="N36" s="4"/>
      <c r="O36" s="4"/>
    </row>
    <row r="37" spans="2:15" ht="18.75" customHeight="1" x14ac:dyDescent="0.25">
      <c r="B37" s="8" t="s">
        <v>19</v>
      </c>
      <c r="C37" s="69"/>
      <c r="D37" s="73"/>
      <c r="E37" s="73"/>
      <c r="F37" s="73"/>
      <c r="G37" s="73"/>
      <c r="H37" s="6"/>
      <c r="N37" s="4"/>
      <c r="O37" s="4"/>
    </row>
    <row r="38" spans="2:15" ht="8.25" customHeight="1" thickBot="1" x14ac:dyDescent="0.3">
      <c r="B38" s="9"/>
      <c r="C38" s="10"/>
      <c r="D38" s="6"/>
      <c r="E38" s="6"/>
      <c r="F38" s="6"/>
      <c r="G38" s="6"/>
      <c r="H38" s="6"/>
      <c r="N38" s="4"/>
      <c r="O38" s="4"/>
    </row>
    <row r="39" spans="2:15" x14ac:dyDescent="0.25">
      <c r="B39" s="94" t="s">
        <v>24</v>
      </c>
      <c r="C39" s="95"/>
      <c r="D39" s="95"/>
      <c r="E39" s="95"/>
      <c r="F39" s="95"/>
      <c r="G39" s="96"/>
      <c r="H39" s="6"/>
    </row>
    <row r="40" spans="2:15" x14ac:dyDescent="0.25">
      <c r="B40" s="20"/>
      <c r="C40" s="18"/>
      <c r="D40" s="98" t="s">
        <v>20</v>
      </c>
      <c r="E40" s="98"/>
      <c r="F40" s="104"/>
      <c r="G40" s="99"/>
    </row>
    <row r="41" spans="2:15" ht="17.25" customHeight="1" thickBot="1" x14ac:dyDescent="0.3">
      <c r="B41" s="11" t="s">
        <v>5</v>
      </c>
      <c r="C41" s="12" t="s">
        <v>0</v>
      </c>
      <c r="D41" s="12" t="s">
        <v>1</v>
      </c>
      <c r="E41" s="12" t="s">
        <v>2</v>
      </c>
      <c r="F41" s="70" t="s">
        <v>3</v>
      </c>
      <c r="G41" s="13" t="s">
        <v>4</v>
      </c>
    </row>
    <row r="42" spans="2:15" x14ac:dyDescent="0.25">
      <c r="B42" s="15" t="s">
        <v>33</v>
      </c>
      <c r="C42" s="28">
        <f>(C36*C37*3650)/2000</f>
        <v>0</v>
      </c>
      <c r="D42" s="28">
        <f>(D36*C37*3650)/2000</f>
        <v>0</v>
      </c>
      <c r="E42" s="28">
        <f>(E36*C37*3650)/2000</f>
        <v>0</v>
      </c>
      <c r="F42" s="28">
        <f>(F36*C37*3650)/2000</f>
        <v>0</v>
      </c>
      <c r="G42" s="28">
        <f>(G36*C37*3650)/2000</f>
        <v>0</v>
      </c>
    </row>
    <row r="45" spans="2:15" x14ac:dyDescent="0.25">
      <c r="B45" s="105" t="s">
        <v>32</v>
      </c>
      <c r="C45" s="105"/>
      <c r="D45" s="105"/>
      <c r="E45" s="105"/>
      <c r="F45" s="105"/>
      <c r="G45" s="105"/>
    </row>
    <row r="46" spans="2:15" x14ac:dyDescent="0.25">
      <c r="B46" s="105"/>
      <c r="C46" s="105"/>
      <c r="D46" s="105"/>
      <c r="E46" s="105"/>
      <c r="F46" s="105"/>
      <c r="G46" s="105"/>
    </row>
    <row r="47" spans="2:15" ht="9" customHeight="1" thickBot="1" x14ac:dyDescent="0.3">
      <c r="B47" s="40"/>
      <c r="C47" s="40"/>
      <c r="D47" s="40"/>
      <c r="E47" s="40"/>
      <c r="F47" s="40"/>
      <c r="G47" s="40"/>
    </row>
    <row r="48" spans="2:15" x14ac:dyDescent="0.25">
      <c r="B48" s="41" t="s">
        <v>18</v>
      </c>
      <c r="C48" s="42" t="s">
        <v>0</v>
      </c>
      <c r="D48" s="42" t="s">
        <v>1</v>
      </c>
      <c r="E48" s="42" t="s">
        <v>2</v>
      </c>
      <c r="F48" s="42" t="s">
        <v>3</v>
      </c>
      <c r="G48" s="43" t="s">
        <v>4</v>
      </c>
    </row>
    <row r="49" spans="2:7" ht="19.5" customHeight="1" x14ac:dyDescent="0.25">
      <c r="B49" s="44" t="s">
        <v>7</v>
      </c>
      <c r="C49" s="45">
        <v>5.4999999999999997E-3</v>
      </c>
      <c r="D49" s="45">
        <v>2.4E-2</v>
      </c>
      <c r="E49" s="46">
        <v>1.2E-5</v>
      </c>
      <c r="F49" s="46">
        <v>7.0500000000000001E-4</v>
      </c>
      <c r="G49" s="47">
        <v>6.9999999999999999E-4</v>
      </c>
    </row>
    <row r="50" spans="2:7" ht="17.25" customHeight="1" thickBot="1" x14ac:dyDescent="0.3">
      <c r="B50" s="32" t="s">
        <v>8</v>
      </c>
      <c r="C50" s="55">
        <v>6.6800000000000002E-3</v>
      </c>
      <c r="D50" s="48">
        <v>3.1E-2</v>
      </c>
      <c r="E50" s="49">
        <v>1.2E-5</v>
      </c>
      <c r="F50" s="56">
        <v>2.4700000000000001E-5</v>
      </c>
      <c r="G50" s="50">
        <v>2.2000000000000001E-3</v>
      </c>
    </row>
    <row r="51" spans="2:7" ht="10.5" customHeight="1" thickBot="1" x14ac:dyDescent="0.3">
      <c r="B51" s="51"/>
      <c r="C51" s="52"/>
      <c r="D51" s="52"/>
      <c r="E51" s="52"/>
      <c r="F51" s="52"/>
      <c r="G51" s="52"/>
    </row>
    <row r="52" spans="2:7" x14ac:dyDescent="0.25">
      <c r="B52" s="94" t="s">
        <v>6</v>
      </c>
      <c r="C52" s="95"/>
      <c r="D52" s="95"/>
      <c r="E52" s="95"/>
      <c r="F52" s="95"/>
      <c r="G52" s="96"/>
    </row>
    <row r="53" spans="2:7" x14ac:dyDescent="0.25">
      <c r="B53" s="60"/>
      <c r="C53" s="61"/>
      <c r="D53" s="98" t="s">
        <v>20</v>
      </c>
      <c r="E53" s="98"/>
      <c r="F53" s="98"/>
      <c r="G53" s="99"/>
    </row>
    <row r="54" spans="2:7" x14ac:dyDescent="0.25">
      <c r="B54" s="97" t="s">
        <v>9</v>
      </c>
      <c r="C54" s="98"/>
      <c r="D54" s="98"/>
      <c r="E54" s="98"/>
      <c r="F54" s="98"/>
      <c r="G54" s="99"/>
    </row>
    <row r="55" spans="2:7" x14ac:dyDescent="0.25">
      <c r="B55" s="100" t="s">
        <v>14</v>
      </c>
      <c r="C55" s="101"/>
      <c r="D55" s="102" t="s">
        <v>15</v>
      </c>
      <c r="E55" s="102"/>
      <c r="F55" s="102" t="s">
        <v>16</v>
      </c>
      <c r="G55" s="103"/>
    </row>
    <row r="56" spans="2:7" x14ac:dyDescent="0.25">
      <c r="B56" s="79" t="s">
        <v>13</v>
      </c>
      <c r="C56" s="80"/>
      <c r="D56" s="38" t="s">
        <v>13</v>
      </c>
      <c r="E56" s="80"/>
      <c r="F56" s="38" t="s">
        <v>13</v>
      </c>
      <c r="G56" s="81"/>
    </row>
    <row r="57" spans="2:7" x14ac:dyDescent="0.25">
      <c r="B57" s="44" t="s">
        <v>5</v>
      </c>
      <c r="C57" s="39" t="s">
        <v>0</v>
      </c>
      <c r="D57" s="39" t="s">
        <v>1</v>
      </c>
      <c r="E57" s="39" t="s">
        <v>2</v>
      </c>
      <c r="F57" s="39" t="s">
        <v>3</v>
      </c>
      <c r="G57" s="74" t="s">
        <v>4</v>
      </c>
    </row>
    <row r="58" spans="2:7" x14ac:dyDescent="0.25">
      <c r="B58" s="44" t="s">
        <v>10</v>
      </c>
      <c r="C58" s="58">
        <f>(C49*$C56*3650)/2000</f>
        <v>0</v>
      </c>
      <c r="D58" s="58">
        <f>(D49*$C56*3650)/2000</f>
        <v>0</v>
      </c>
      <c r="E58" s="58">
        <f>(E49*$C56*3650)/2000</f>
        <v>0</v>
      </c>
      <c r="F58" s="58">
        <f>(F49*$C56*3650)/2000</f>
        <v>0</v>
      </c>
      <c r="G58" s="76">
        <f>(G49*$C56*3650)/2000</f>
        <v>0</v>
      </c>
    </row>
    <row r="59" spans="2:7" x14ac:dyDescent="0.25">
      <c r="B59" s="44" t="s">
        <v>11</v>
      </c>
      <c r="C59" s="58">
        <f>(C49*$E56*3650)/2000</f>
        <v>0</v>
      </c>
      <c r="D59" s="58">
        <f t="shared" ref="D59:G59" si="0">(D49*$E56*3650)/2000</f>
        <v>0</v>
      </c>
      <c r="E59" s="58">
        <f t="shared" si="0"/>
        <v>0</v>
      </c>
      <c r="F59" s="58">
        <f t="shared" si="0"/>
        <v>0</v>
      </c>
      <c r="G59" s="77">
        <f t="shared" si="0"/>
        <v>0</v>
      </c>
    </row>
    <row r="60" spans="2:7" ht="15.75" thickBot="1" x14ac:dyDescent="0.3">
      <c r="B60" s="32" t="s">
        <v>12</v>
      </c>
      <c r="C60" s="59">
        <f>(C49*$G56*3650)/2000</f>
        <v>0</v>
      </c>
      <c r="D60" s="59">
        <f t="shared" ref="D60:G60" si="1">(D49*$G56*3650)/2000</f>
        <v>0</v>
      </c>
      <c r="E60" s="59">
        <f t="shared" si="1"/>
        <v>0</v>
      </c>
      <c r="F60" s="59">
        <f t="shared" si="1"/>
        <v>0</v>
      </c>
      <c r="G60" s="78">
        <f t="shared" si="1"/>
        <v>0</v>
      </c>
    </row>
    <row r="61" spans="2:7" ht="15.75" thickBot="1" x14ac:dyDescent="0.3">
      <c r="B61" s="35"/>
      <c r="C61" s="37"/>
      <c r="D61" s="35"/>
      <c r="E61" s="35"/>
      <c r="F61" s="35"/>
      <c r="G61" s="35"/>
    </row>
    <row r="62" spans="2:7" x14ac:dyDescent="0.25">
      <c r="B62" s="94" t="s">
        <v>17</v>
      </c>
      <c r="C62" s="95"/>
      <c r="D62" s="95"/>
      <c r="E62" s="95"/>
      <c r="F62" s="95"/>
      <c r="G62" s="96"/>
    </row>
    <row r="63" spans="2:7" x14ac:dyDescent="0.25">
      <c r="B63" s="100" t="s">
        <v>14</v>
      </c>
      <c r="C63" s="101"/>
      <c r="D63" s="102" t="s">
        <v>15</v>
      </c>
      <c r="E63" s="102"/>
      <c r="F63" s="102" t="s">
        <v>16</v>
      </c>
      <c r="G63" s="103"/>
    </row>
    <row r="64" spans="2:7" x14ac:dyDescent="0.25">
      <c r="B64" s="44" t="s">
        <v>13</v>
      </c>
      <c r="C64" s="57"/>
      <c r="D64" s="36" t="s">
        <v>13</v>
      </c>
      <c r="E64" s="57"/>
      <c r="F64" s="36" t="s">
        <v>13</v>
      </c>
      <c r="G64" s="67"/>
    </row>
    <row r="65" spans="2:7" x14ac:dyDescent="0.25">
      <c r="B65" s="53" t="s">
        <v>5</v>
      </c>
      <c r="C65" s="54" t="s">
        <v>0</v>
      </c>
      <c r="D65" s="54" t="s">
        <v>1</v>
      </c>
      <c r="E65" s="54" t="s">
        <v>2</v>
      </c>
      <c r="F65" s="54" t="s">
        <v>3</v>
      </c>
      <c r="G65" s="75" t="s">
        <v>4</v>
      </c>
    </row>
    <row r="66" spans="2:7" x14ac:dyDescent="0.25">
      <c r="B66" s="44" t="s">
        <v>10</v>
      </c>
      <c r="C66" s="58">
        <f>(C50*$C64*3650)/2000</f>
        <v>0</v>
      </c>
      <c r="D66" s="58">
        <f t="shared" ref="D66:G66" si="2">(D50*$C64*3650)/2000</f>
        <v>0</v>
      </c>
      <c r="E66" s="58">
        <f t="shared" si="2"/>
        <v>0</v>
      </c>
      <c r="F66" s="58">
        <f t="shared" si="2"/>
        <v>0</v>
      </c>
      <c r="G66" s="77">
        <f t="shared" si="2"/>
        <v>0</v>
      </c>
    </row>
    <row r="67" spans="2:7" x14ac:dyDescent="0.25">
      <c r="B67" s="44" t="s">
        <v>11</v>
      </c>
      <c r="C67" s="58">
        <f>(C50*$E64*3650)/2000</f>
        <v>0</v>
      </c>
      <c r="D67" s="58">
        <f t="shared" ref="D67:F67" si="3">(D50*$E64*3650)/2000</f>
        <v>0</v>
      </c>
      <c r="E67" s="58">
        <f t="shared" si="3"/>
        <v>0</v>
      </c>
      <c r="F67" s="58">
        <f t="shared" si="3"/>
        <v>0</v>
      </c>
      <c r="G67" s="77">
        <f>(G50*$E64*3650)/2000</f>
        <v>0</v>
      </c>
    </row>
    <row r="68" spans="2:7" ht="15.75" thickBot="1" x14ac:dyDescent="0.3">
      <c r="B68" s="32" t="s">
        <v>12</v>
      </c>
      <c r="C68" s="59">
        <f>(C50*$G64*3650)/2000</f>
        <v>0</v>
      </c>
      <c r="D68" s="59">
        <f t="shared" ref="D68:G68" si="4">(D50*$G64*3650)/2000</f>
        <v>0</v>
      </c>
      <c r="E68" s="59">
        <f t="shared" si="4"/>
        <v>0</v>
      </c>
      <c r="F68" s="59">
        <f t="shared" si="4"/>
        <v>0</v>
      </c>
      <c r="G68" s="78">
        <f t="shared" si="4"/>
        <v>0</v>
      </c>
    </row>
  </sheetData>
  <mergeCells count="27">
    <mergeCell ref="B62:G62"/>
    <mergeCell ref="B63:C63"/>
    <mergeCell ref="D63:E63"/>
    <mergeCell ref="F63:G63"/>
    <mergeCell ref="B45:G46"/>
    <mergeCell ref="B1:G2"/>
    <mergeCell ref="B52:G52"/>
    <mergeCell ref="B54:G54"/>
    <mergeCell ref="B55:C55"/>
    <mergeCell ref="D55:E55"/>
    <mergeCell ref="F55:G55"/>
    <mergeCell ref="D53:G53"/>
    <mergeCell ref="B29:G29"/>
    <mergeCell ref="D30:G30"/>
    <mergeCell ref="B39:G39"/>
    <mergeCell ref="D40:G40"/>
    <mergeCell ref="B19:G19"/>
    <mergeCell ref="D20:G20"/>
    <mergeCell ref="B14:G14"/>
    <mergeCell ref="B9:G9"/>
    <mergeCell ref="D10:G10"/>
    <mergeCell ref="B24:G24"/>
    <mergeCell ref="B34:G34"/>
    <mergeCell ref="I13:M14"/>
    <mergeCell ref="I3:M5"/>
    <mergeCell ref="B4:G4"/>
    <mergeCell ref="I7:M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2017-04-25T21:58:13Z</dcterms:modified>
</cp:coreProperties>
</file>