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salimi\Downloads\Chena Power Plant\"/>
    </mc:Choice>
  </mc:AlternateContent>
  <xr:revisionPtr revIDLastSave="0" documentId="13_ncr:1_{F576E388-2D54-48A7-A8A5-1CD283800F03}" xr6:coauthVersionLast="47" xr6:coauthVersionMax="47" xr10:uidLastSave="{00000000-0000-0000-0000-000000000000}"/>
  <bookViews>
    <workbookView xWindow="-120" yWindow="-120" windowWidth="20730" windowHeight="11160" activeTab="1" xr2:uid="{362783B1-45D8-49F6-B8F0-A9FBCA8B5F16}"/>
  </bookViews>
  <sheets>
    <sheet name="Sheet1" sheetId="1" r:id="rId1"/>
    <sheet name="Sheet1 (2)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2" l="1"/>
  <c r="G101" i="2"/>
  <c r="C110" i="1"/>
  <c r="K108" i="1"/>
  <c r="K92" i="1"/>
  <c r="K79" i="1"/>
  <c r="K61" i="1"/>
  <c r="K20" i="1"/>
  <c r="J108" i="1"/>
  <c r="J92" i="1"/>
  <c r="J79" i="1"/>
  <c r="J61" i="1"/>
  <c r="J38" i="1"/>
  <c r="K38" i="1" s="1"/>
  <c r="I20" i="1"/>
  <c r="J20" i="1"/>
  <c r="G108" i="1"/>
  <c r="G92" i="1"/>
  <c r="I92" i="1" s="1"/>
  <c r="G79" i="1"/>
  <c r="I79" i="1" s="1"/>
  <c r="G61" i="1"/>
  <c r="I61" i="1" s="1"/>
  <c r="G38" i="1"/>
  <c r="G20" i="1"/>
  <c r="H92" i="1"/>
  <c r="H79" i="1"/>
  <c r="H61" i="1"/>
  <c r="H38" i="1"/>
  <c r="H20" i="1"/>
  <c r="F108" i="1"/>
  <c r="F92" i="1"/>
  <c r="F79" i="1"/>
  <c r="F61" i="1"/>
  <c r="F38" i="1"/>
  <c r="F20" i="1"/>
  <c r="E108" i="1"/>
  <c r="D108" i="1"/>
  <c r="C108" i="1"/>
  <c r="H108" i="1" s="1"/>
  <c r="I108" i="1" s="1"/>
  <c r="B108" i="1"/>
  <c r="E92" i="1"/>
  <c r="D92" i="1"/>
  <c r="C92" i="1"/>
  <c r="B92" i="1"/>
  <c r="E79" i="1"/>
  <c r="D79" i="1"/>
  <c r="C79" i="1"/>
  <c r="B79" i="1"/>
  <c r="E61" i="1"/>
  <c r="D61" i="1"/>
  <c r="C61" i="1"/>
  <c r="B61" i="1"/>
  <c r="E38" i="1"/>
  <c r="D38" i="1"/>
  <c r="C38" i="1"/>
  <c r="C109" i="1" s="1"/>
  <c r="B38" i="1"/>
  <c r="E20" i="1"/>
  <c r="D20" i="1"/>
  <c r="C20" i="1"/>
  <c r="B20" i="1"/>
  <c r="G100" i="2" l="1"/>
  <c r="G99" i="2"/>
  <c r="I38" i="1"/>
</calcChain>
</file>

<file path=xl/sharedStrings.xml><?xml version="1.0" encoding="utf-8"?>
<sst xmlns="http://schemas.openxmlformats.org/spreadsheetml/2006/main" count="32" uniqueCount="16">
  <si>
    <t>Date</t>
  </si>
  <si>
    <t>Cars</t>
  </si>
  <si>
    <t>BTU/lbs</t>
  </si>
  <si>
    <t>ASH percentage</t>
  </si>
  <si>
    <t>Tons</t>
  </si>
  <si>
    <t>tons total</t>
  </si>
  <si>
    <t>pounds of ash</t>
  </si>
  <si>
    <t>total btu output</t>
  </si>
  <si>
    <t>btu/lbs of ash</t>
  </si>
  <si>
    <t>lbs ash/mmbtu</t>
  </si>
  <si>
    <t>check</t>
  </si>
  <si>
    <t>average</t>
  </si>
  <si>
    <t>Max:</t>
  </si>
  <si>
    <t>Min:</t>
  </si>
  <si>
    <t>Average:</t>
  </si>
  <si>
    <t>std Deviation: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</si>
</sst>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14" fontId="1" fillId="2" borderId="1" xfId="0" applyNumberFormat="1" applyFont="1" applyFill="1" applyBorder="1"/>
    <xf numFmtId="2" fontId="0" fillId="0" borderId="0" xfId="0" applyNumberFormat="1"/>
    <xf numFmtId="14" fontId="0" fillId="3" borderId="0" xfId="0" applyNumberFormat="1" applyFill="1"/>
    <xf numFmtId="2" fontId="0" fillId="3" borderId="0" xfId="0" applyNumberFormat="1" applyFill="1"/>
    <xf numFmtId="14" fontId="0" fillId="4" borderId="0" xfId="0" applyNumberFormat="1" applyFill="1"/>
    <xf numFmtId="2" fontId="0" fillId="4" borderId="0" xfId="0" applyNumberFormat="1" applyFill="1"/>
    <xf numFmtId="14" fontId="0" fillId="5" borderId="0" xfId="0" applyNumberFormat="1" applyFill="1"/>
    <xf numFmtId="2" fontId="0" fillId="5" borderId="0" xfId="0" applyNumberFormat="1" applyFill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2" fontId="0" fillId="5" borderId="0" xfId="0" applyNumberFormat="1" applyFill="1" applyAlignment="1">
      <alignment horizontal="right"/>
    </xf>
    <xf numFmtId="0" fontId="0" fillId="5" borderId="0" xfId="0" applyFill="1" applyAlignment="1">
      <alignment horizontal="right"/>
    </xf>
    <xf numFmtId="2" fontId="0" fillId="3" borderId="0" xfId="0" applyNumberFormat="1" applyFill="1" applyAlignment="1">
      <alignment horizontal="right"/>
    </xf>
    <xf numFmtId="0" fontId="0" fillId="3" borderId="0" xfId="0" applyFill="1" applyAlignment="1">
      <alignment horizontal="right"/>
    </xf>
    <xf numFmtId="2" fontId="0" fillId="4" borderId="0" xfId="0" applyNumberFormat="1" applyFill="1" applyAlignment="1">
      <alignment horizontal="right"/>
    </xf>
    <xf numFmtId="0" fontId="0" fillId="4" borderId="0" xfId="0" applyFill="1" applyAlignment="1">
      <alignment horizontal="right"/>
    </xf>
    <xf numFmtId="14" fontId="0" fillId="6" borderId="0" xfId="0" applyNumberFormat="1" applyFill="1"/>
    <xf numFmtId="2" fontId="0" fillId="6" borderId="0" xfId="0" applyNumberFormat="1" applyFill="1"/>
    <xf numFmtId="2" fontId="0" fillId="6" borderId="0" xfId="0" applyNumberFormat="1" applyFill="1" applyAlignment="1">
      <alignment horizontal="right"/>
    </xf>
    <xf numFmtId="0" fontId="0" fillId="6" borderId="0" xfId="0" applyFill="1" applyAlignment="1">
      <alignment horizontal="right"/>
    </xf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4" borderId="0" xfId="0" applyFill="1"/>
    <xf numFmtId="2" fontId="0" fillId="0" borderId="0" xfId="0" applyNumberFormat="1" applyAlignment="1">
      <alignment horizontal="right"/>
    </xf>
    <xf numFmtId="2" fontId="0" fillId="7" borderId="0" xfId="0" applyNumberFormat="1" applyFill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21998-0FC0-49CF-8742-091A816EB319}">
  <sheetPr codeName="Sheet1"/>
  <dimension ref="A1:K518"/>
  <sheetViews>
    <sheetView workbookViewId="0">
      <pane ySplit="1" topLeftCell="A2" activePane="bottomLeft" state="frozen"/>
      <selection pane="bottomLeft" activeCell="C30" sqref="C30"/>
    </sheetView>
  </sheetViews>
  <sheetFormatPr defaultRowHeight="15" x14ac:dyDescent="0.25"/>
  <cols>
    <col min="1" max="1" width="22.85546875" style="2" customWidth="1"/>
    <col min="2" max="5" width="22.85546875" customWidth="1"/>
    <col min="6" max="7" width="20.5703125" style="13" customWidth="1"/>
    <col min="8" max="12" width="20.5703125" customWidth="1"/>
  </cols>
  <sheetData>
    <row r="1" spans="1:11" s="1" customFormat="1" ht="18.75" x14ac:dyDescent="0.3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2" t="s">
        <v>5</v>
      </c>
      <c r="G1" s="12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>
        <v>44930</v>
      </c>
      <c r="B2" s="4">
        <v>10</v>
      </c>
      <c r="C2" s="4">
        <v>7667</v>
      </c>
      <c r="D2" s="4">
        <v>4.59</v>
      </c>
      <c r="E2" s="4">
        <v>879.55</v>
      </c>
      <c r="F2" s="11"/>
      <c r="G2" s="11"/>
      <c r="H2" s="11"/>
      <c r="I2" s="11"/>
    </row>
    <row r="3" spans="1:11" x14ac:dyDescent="0.25">
      <c r="A3" s="2">
        <v>44935</v>
      </c>
      <c r="B3" s="4">
        <v>12</v>
      </c>
      <c r="C3" s="4">
        <v>7653</v>
      </c>
      <c r="D3" s="4">
        <v>6.02</v>
      </c>
      <c r="E3" s="4">
        <v>1030.5999999999999</v>
      </c>
      <c r="F3" s="11"/>
      <c r="G3" s="11"/>
      <c r="H3" s="11"/>
      <c r="I3" s="11"/>
    </row>
    <row r="4" spans="1:11" x14ac:dyDescent="0.25">
      <c r="A4" s="2">
        <v>44936</v>
      </c>
      <c r="B4" s="4">
        <v>9</v>
      </c>
      <c r="C4" s="4">
        <v>7599</v>
      </c>
      <c r="D4" s="4">
        <v>6.43</v>
      </c>
      <c r="E4" s="4">
        <v>795.85</v>
      </c>
      <c r="F4" s="11"/>
      <c r="G4" s="11"/>
      <c r="H4" s="11"/>
      <c r="I4" s="11"/>
    </row>
    <row r="5" spans="1:11" x14ac:dyDescent="0.25">
      <c r="A5" s="2">
        <v>44937</v>
      </c>
      <c r="B5" s="4">
        <v>15</v>
      </c>
      <c r="C5" s="4">
        <v>7556</v>
      </c>
      <c r="D5" s="4">
        <v>5.91</v>
      </c>
      <c r="E5" s="4">
        <v>1380.05</v>
      </c>
      <c r="F5" s="11"/>
      <c r="G5" s="11"/>
      <c r="H5" s="11"/>
      <c r="I5" s="11"/>
    </row>
    <row r="6" spans="1:11" x14ac:dyDescent="0.25">
      <c r="A6" s="2">
        <v>44938</v>
      </c>
      <c r="B6" s="4">
        <v>11</v>
      </c>
      <c r="C6" s="4">
        <v>7480</v>
      </c>
      <c r="D6" s="4">
        <v>6.46</v>
      </c>
      <c r="E6" s="4">
        <v>971.9</v>
      </c>
      <c r="F6" s="11"/>
      <c r="G6" s="11"/>
      <c r="H6" s="11"/>
      <c r="I6" s="11"/>
    </row>
    <row r="7" spans="1:11" x14ac:dyDescent="0.25">
      <c r="A7" s="2">
        <v>44939</v>
      </c>
      <c r="B7" s="4">
        <v>12</v>
      </c>
      <c r="C7" s="4">
        <v>7636</v>
      </c>
      <c r="D7" s="4">
        <v>5.07</v>
      </c>
      <c r="E7" s="4">
        <v>1080.1500000000001</v>
      </c>
      <c r="F7" s="11"/>
      <c r="G7" s="11"/>
      <c r="H7" s="11"/>
      <c r="I7" s="11"/>
    </row>
    <row r="8" spans="1:11" x14ac:dyDescent="0.25">
      <c r="A8" s="2">
        <v>44942</v>
      </c>
      <c r="B8" s="4">
        <v>15</v>
      </c>
      <c r="C8" s="4">
        <v>7637</v>
      </c>
      <c r="D8" s="4">
        <v>4.67</v>
      </c>
      <c r="E8" s="4">
        <v>1365.25</v>
      </c>
      <c r="F8" s="11"/>
      <c r="G8" s="11"/>
      <c r="H8" s="11"/>
      <c r="I8" s="11"/>
    </row>
    <row r="9" spans="1:11" x14ac:dyDescent="0.25">
      <c r="A9" s="2">
        <v>44943</v>
      </c>
      <c r="B9" s="4">
        <v>13</v>
      </c>
      <c r="C9" s="4">
        <v>7640</v>
      </c>
      <c r="D9" s="4">
        <v>4.33</v>
      </c>
      <c r="E9" s="4">
        <v>1210.0999999999999</v>
      </c>
      <c r="F9" s="11"/>
      <c r="G9" s="11"/>
      <c r="H9" s="11"/>
      <c r="I9" s="11"/>
    </row>
    <row r="10" spans="1:11" x14ac:dyDescent="0.25">
      <c r="A10" s="2">
        <v>44944</v>
      </c>
      <c r="B10" s="4">
        <v>13</v>
      </c>
      <c r="C10" s="4">
        <v>7628</v>
      </c>
      <c r="D10" s="4">
        <v>4.99</v>
      </c>
      <c r="E10" s="4">
        <v>1164.9000000000001</v>
      </c>
      <c r="F10" s="11"/>
      <c r="G10" s="11"/>
      <c r="H10" s="11"/>
      <c r="I10" s="11"/>
    </row>
    <row r="11" spans="1:11" x14ac:dyDescent="0.25">
      <c r="A11" s="2">
        <v>44945</v>
      </c>
      <c r="B11" s="4">
        <v>13</v>
      </c>
      <c r="C11" s="4">
        <v>7609</v>
      </c>
      <c r="D11" s="4">
        <v>5.69</v>
      </c>
      <c r="E11" s="4">
        <v>1207.3499999999999</v>
      </c>
      <c r="F11" s="11"/>
      <c r="G11" s="11"/>
      <c r="H11" s="11"/>
      <c r="I11" s="11"/>
    </row>
    <row r="12" spans="1:11" x14ac:dyDescent="0.25">
      <c r="A12" s="2">
        <v>44946</v>
      </c>
      <c r="B12" s="4">
        <v>14</v>
      </c>
      <c r="C12" s="4">
        <v>7472</v>
      </c>
      <c r="D12" s="4">
        <v>5.81</v>
      </c>
      <c r="E12" s="4">
        <v>1214.3499999999999</v>
      </c>
      <c r="F12" s="11"/>
      <c r="G12" s="11"/>
      <c r="H12" s="11"/>
      <c r="I12" s="11"/>
    </row>
    <row r="13" spans="1:11" x14ac:dyDescent="0.25">
      <c r="A13" s="2">
        <v>44949</v>
      </c>
      <c r="B13" s="4">
        <v>11</v>
      </c>
      <c r="C13" s="4">
        <v>7696</v>
      </c>
      <c r="D13" s="4">
        <v>4.82</v>
      </c>
      <c r="E13" s="4">
        <v>964.05</v>
      </c>
      <c r="F13" s="11"/>
      <c r="G13" s="11"/>
      <c r="H13" s="11"/>
      <c r="I13" s="11"/>
    </row>
    <row r="14" spans="1:11" x14ac:dyDescent="0.25">
      <c r="A14" s="2">
        <v>44950</v>
      </c>
      <c r="B14" s="4">
        <v>11</v>
      </c>
      <c r="C14" s="4">
        <v>7754</v>
      </c>
      <c r="D14" s="4">
        <v>4.7699999999999996</v>
      </c>
      <c r="E14" s="4">
        <v>943.1</v>
      </c>
      <c r="F14" s="11"/>
      <c r="G14" s="11"/>
      <c r="H14" s="11"/>
      <c r="I14" s="11"/>
    </row>
    <row r="15" spans="1:11" x14ac:dyDescent="0.25">
      <c r="A15" s="2">
        <v>44951</v>
      </c>
      <c r="B15" s="4">
        <v>11</v>
      </c>
      <c r="C15" s="4">
        <v>7571</v>
      </c>
      <c r="D15" s="4">
        <v>5.52</v>
      </c>
      <c r="E15" s="4">
        <v>988.4</v>
      </c>
      <c r="F15" s="11"/>
      <c r="G15" s="11"/>
      <c r="H15" s="11"/>
      <c r="I15" s="11"/>
    </row>
    <row r="16" spans="1:11" x14ac:dyDescent="0.25">
      <c r="A16" s="2">
        <v>44952</v>
      </c>
      <c r="B16" s="4">
        <v>11</v>
      </c>
      <c r="C16" s="4">
        <v>7694</v>
      </c>
      <c r="D16" s="4">
        <v>4.68</v>
      </c>
      <c r="E16" s="4">
        <v>1000.6</v>
      </c>
      <c r="F16" s="11"/>
      <c r="G16" s="11"/>
      <c r="H16" s="11"/>
      <c r="I16" s="11"/>
    </row>
    <row r="17" spans="1:11" x14ac:dyDescent="0.25">
      <c r="A17" s="2">
        <v>44953</v>
      </c>
      <c r="B17" s="4">
        <v>11</v>
      </c>
      <c r="C17" s="4">
        <v>7662</v>
      </c>
      <c r="D17" s="4">
        <v>4.67</v>
      </c>
      <c r="E17" s="4">
        <v>978.25</v>
      </c>
      <c r="F17" s="11"/>
      <c r="G17" s="11"/>
      <c r="H17" s="11"/>
      <c r="I17" s="11"/>
    </row>
    <row r="18" spans="1:11" x14ac:dyDescent="0.25">
      <c r="A18" s="2">
        <v>44956</v>
      </c>
      <c r="B18" s="4">
        <v>9</v>
      </c>
      <c r="C18" s="4">
        <v>7768</v>
      </c>
      <c r="D18" s="4">
        <v>4.18</v>
      </c>
      <c r="E18" s="4">
        <v>796.55</v>
      </c>
      <c r="F18" s="11"/>
      <c r="G18" s="11"/>
      <c r="H18" s="11"/>
      <c r="I18" s="11"/>
    </row>
    <row r="19" spans="1:11" x14ac:dyDescent="0.25">
      <c r="A19" s="2">
        <v>44957</v>
      </c>
      <c r="B19" s="4">
        <v>9</v>
      </c>
      <c r="C19" s="4">
        <v>7730</v>
      </c>
      <c r="D19" s="4">
        <v>4.95</v>
      </c>
      <c r="E19" s="4">
        <v>807.65</v>
      </c>
      <c r="F19" s="11"/>
      <c r="G19" s="11"/>
      <c r="H19" s="11"/>
      <c r="I19" s="11"/>
    </row>
    <row r="20" spans="1:11" s="24" customFormat="1" x14ac:dyDescent="0.25">
      <c r="A20" s="9" t="s">
        <v>11</v>
      </c>
      <c r="B20" s="10">
        <f>AVERAGE(B2:B19)</f>
        <v>11.666666666666666</v>
      </c>
      <c r="C20" s="10">
        <f t="shared" ref="C20:E20" si="0">AVERAGE(C2:C19)</f>
        <v>7636.2222222222226</v>
      </c>
      <c r="D20" s="10">
        <f t="shared" si="0"/>
        <v>5.1977777777777767</v>
      </c>
      <c r="E20" s="10">
        <f t="shared" si="0"/>
        <v>1043.2583333333334</v>
      </c>
      <c r="F20" s="14">
        <f xml:space="preserve"> SUM(E2:E19)</f>
        <v>18778.650000000001</v>
      </c>
      <c r="G20" s="15">
        <f xml:space="preserve"> (E20/100)*D20*2000</f>
        <v>108452.49962962962</v>
      </c>
      <c r="H20" s="15">
        <f xml:space="preserve"> C20*E20*2000</f>
        <v>15933104937.037039</v>
      </c>
      <c r="I20" s="15">
        <f xml:space="preserve"> H20/G20</f>
        <v>146913.21077383502</v>
      </c>
      <c r="J20" s="24">
        <f xml:space="preserve"> ((D20/100)/(C20/1000000))</f>
        <v>6.8067398073509287</v>
      </c>
      <c r="K20" s="24">
        <f>J20*(H20/1000000)</f>
        <v>108452.49962962962</v>
      </c>
    </row>
    <row r="21" spans="1:11" x14ac:dyDescent="0.25">
      <c r="A21" s="2">
        <v>44958</v>
      </c>
      <c r="B21" s="4">
        <v>8</v>
      </c>
      <c r="C21" s="29">
        <v>7770</v>
      </c>
      <c r="D21" s="4">
        <v>4.99</v>
      </c>
      <c r="E21" s="4">
        <v>712.2</v>
      </c>
      <c r="F21" s="11"/>
      <c r="G21" s="11"/>
      <c r="H21" s="11"/>
      <c r="I21" s="11"/>
    </row>
    <row r="22" spans="1:11" x14ac:dyDescent="0.25">
      <c r="A22" s="2">
        <v>44959</v>
      </c>
      <c r="B22" s="4">
        <v>9</v>
      </c>
      <c r="C22" s="4">
        <v>7753</v>
      </c>
      <c r="D22" s="4">
        <v>4.2</v>
      </c>
      <c r="E22" s="4">
        <v>778.75</v>
      </c>
      <c r="F22" s="11"/>
      <c r="G22" s="11"/>
      <c r="H22" s="11"/>
      <c r="I22" s="11"/>
    </row>
    <row r="23" spans="1:11" x14ac:dyDescent="0.25">
      <c r="A23" s="2">
        <v>44960</v>
      </c>
      <c r="B23" s="4">
        <v>9</v>
      </c>
      <c r="C23" s="4">
        <v>7726</v>
      </c>
      <c r="D23" s="4">
        <v>4.5199999999999996</v>
      </c>
      <c r="E23" s="4">
        <v>812</v>
      </c>
      <c r="F23" s="11"/>
      <c r="G23" s="11"/>
      <c r="H23" s="11"/>
      <c r="I23" s="11"/>
    </row>
    <row r="24" spans="1:11" x14ac:dyDescent="0.25">
      <c r="A24" s="2">
        <v>44963</v>
      </c>
      <c r="B24" s="4">
        <v>10</v>
      </c>
      <c r="C24" s="4">
        <v>7720</v>
      </c>
      <c r="D24" s="4">
        <v>4.84</v>
      </c>
      <c r="E24" s="4">
        <v>886.9</v>
      </c>
      <c r="F24" s="11"/>
      <c r="G24" s="11"/>
      <c r="H24" s="11"/>
      <c r="I24" s="11"/>
    </row>
    <row r="25" spans="1:11" x14ac:dyDescent="0.25">
      <c r="A25" s="2">
        <v>44964</v>
      </c>
      <c r="B25" s="4">
        <v>10</v>
      </c>
      <c r="C25" s="4">
        <v>7697</v>
      </c>
      <c r="D25" s="4">
        <v>4.55</v>
      </c>
      <c r="E25" s="4">
        <v>890.3</v>
      </c>
      <c r="F25" s="11"/>
      <c r="G25" s="11"/>
      <c r="H25" s="11"/>
      <c r="I25" s="11"/>
    </row>
    <row r="26" spans="1:11" x14ac:dyDescent="0.25">
      <c r="A26" s="2">
        <v>44965</v>
      </c>
      <c r="B26" s="4">
        <v>10</v>
      </c>
      <c r="C26" s="4">
        <v>7804</v>
      </c>
      <c r="D26" s="4">
        <v>4.2699999999999996</v>
      </c>
      <c r="E26" s="4">
        <v>910.05</v>
      </c>
      <c r="F26" s="11"/>
      <c r="G26" s="11"/>
      <c r="H26" s="11"/>
      <c r="I26" s="11"/>
    </row>
    <row r="27" spans="1:11" x14ac:dyDescent="0.25">
      <c r="A27" s="2">
        <v>44966</v>
      </c>
      <c r="B27" s="4">
        <v>11</v>
      </c>
      <c r="C27" s="4">
        <v>7812</v>
      </c>
      <c r="D27" s="4">
        <v>4.55</v>
      </c>
      <c r="E27" s="4">
        <v>1001</v>
      </c>
      <c r="F27" s="11"/>
      <c r="G27" s="11"/>
      <c r="H27" s="11"/>
      <c r="I27" s="11"/>
    </row>
    <row r="28" spans="1:11" x14ac:dyDescent="0.25">
      <c r="A28" s="2">
        <v>44967</v>
      </c>
      <c r="B28" s="4">
        <v>10</v>
      </c>
      <c r="C28" s="4">
        <v>7798</v>
      </c>
      <c r="D28" s="4">
        <v>4.58</v>
      </c>
      <c r="E28" s="4">
        <v>903.75</v>
      </c>
      <c r="F28" s="11"/>
      <c r="G28" s="11"/>
      <c r="H28" s="11"/>
      <c r="I28" s="11"/>
    </row>
    <row r="29" spans="1:11" x14ac:dyDescent="0.25">
      <c r="A29" s="2">
        <v>44970</v>
      </c>
      <c r="B29" s="4">
        <v>10</v>
      </c>
      <c r="C29" s="4">
        <v>7572</v>
      </c>
      <c r="D29" s="4">
        <v>5.84</v>
      </c>
      <c r="E29" s="4">
        <v>892.1</v>
      </c>
      <c r="F29" s="11"/>
      <c r="G29" s="11"/>
      <c r="H29" s="11"/>
      <c r="I29" s="11"/>
    </row>
    <row r="30" spans="1:11" x14ac:dyDescent="0.25">
      <c r="A30" s="2">
        <v>44971</v>
      </c>
      <c r="B30" s="4">
        <v>8</v>
      </c>
      <c r="C30" s="4">
        <v>7749</v>
      </c>
      <c r="D30" s="4">
        <v>4.83</v>
      </c>
      <c r="E30" s="4">
        <v>727.55</v>
      </c>
      <c r="F30" s="11"/>
      <c r="G30" s="11"/>
      <c r="H30" s="11"/>
      <c r="I30" s="11"/>
    </row>
    <row r="31" spans="1:11" x14ac:dyDescent="0.25">
      <c r="A31" s="2">
        <v>44972</v>
      </c>
      <c r="B31" s="4">
        <v>11</v>
      </c>
      <c r="C31" s="4">
        <v>7784</v>
      </c>
      <c r="D31" s="4">
        <v>5.08</v>
      </c>
      <c r="E31" s="4">
        <v>978.05</v>
      </c>
      <c r="F31" s="11"/>
      <c r="G31" s="11"/>
      <c r="H31" s="11"/>
      <c r="I31" s="11"/>
    </row>
    <row r="32" spans="1:11" x14ac:dyDescent="0.25">
      <c r="A32" s="2">
        <v>44973</v>
      </c>
      <c r="B32" s="4">
        <v>10</v>
      </c>
      <c r="C32" s="4">
        <v>7689</v>
      </c>
      <c r="D32" s="4">
        <v>5.24</v>
      </c>
      <c r="E32" s="4">
        <v>903.55</v>
      </c>
      <c r="F32" s="11"/>
      <c r="G32" s="11"/>
      <c r="H32" s="11"/>
      <c r="I32" s="11"/>
    </row>
    <row r="33" spans="1:11" x14ac:dyDescent="0.25">
      <c r="A33" s="2">
        <v>44974</v>
      </c>
      <c r="B33" s="4">
        <v>9</v>
      </c>
      <c r="C33" s="4">
        <v>7712</v>
      </c>
      <c r="D33" s="4">
        <v>5.23</v>
      </c>
      <c r="E33" s="4">
        <v>793.1</v>
      </c>
      <c r="F33" s="11"/>
      <c r="G33" s="11"/>
      <c r="H33" s="11"/>
      <c r="I33" s="11"/>
    </row>
    <row r="34" spans="1:11" x14ac:dyDescent="0.25">
      <c r="A34" s="2">
        <v>44978</v>
      </c>
      <c r="B34" s="4">
        <v>10</v>
      </c>
      <c r="C34" s="4">
        <v>7904</v>
      </c>
      <c r="D34" s="4">
        <v>4.49</v>
      </c>
      <c r="E34" s="4">
        <v>900.35</v>
      </c>
      <c r="F34" s="11"/>
      <c r="G34" s="11"/>
      <c r="H34" s="11"/>
      <c r="I34" s="11"/>
    </row>
    <row r="35" spans="1:11" x14ac:dyDescent="0.25">
      <c r="A35" s="2">
        <v>44981</v>
      </c>
      <c r="B35" s="4">
        <v>12</v>
      </c>
      <c r="C35" s="4">
        <v>7826</v>
      </c>
      <c r="D35" s="4">
        <v>4.2</v>
      </c>
      <c r="E35" s="4">
        <v>1066.5999999999999</v>
      </c>
      <c r="F35" s="11"/>
      <c r="G35" s="11"/>
      <c r="H35" s="11"/>
      <c r="I35" s="11"/>
    </row>
    <row r="36" spans="1:11" x14ac:dyDescent="0.25">
      <c r="A36" s="2">
        <v>44984</v>
      </c>
      <c r="B36" s="4">
        <v>11</v>
      </c>
      <c r="C36" s="4">
        <v>7811</v>
      </c>
      <c r="D36" s="4">
        <v>4.6399999999999997</v>
      </c>
      <c r="E36" s="4">
        <v>949.35</v>
      </c>
      <c r="F36" s="11"/>
      <c r="G36" s="11"/>
      <c r="H36" s="11"/>
      <c r="I36" s="11"/>
    </row>
    <row r="37" spans="1:11" x14ac:dyDescent="0.25">
      <c r="A37" s="2">
        <v>44985</v>
      </c>
      <c r="B37" s="4">
        <v>12</v>
      </c>
      <c r="C37" s="4">
        <v>7786</v>
      </c>
      <c r="D37" s="4">
        <v>5.15</v>
      </c>
      <c r="E37" s="4">
        <v>1051.8</v>
      </c>
      <c r="F37" s="11"/>
      <c r="G37" s="11"/>
      <c r="H37" s="11"/>
      <c r="I37" s="11"/>
    </row>
    <row r="38" spans="1:11" s="25" customFormat="1" x14ac:dyDescent="0.25">
      <c r="A38" s="5" t="s">
        <v>11</v>
      </c>
      <c r="B38" s="6">
        <f xml:space="preserve"> AVERAGE(B21:B37)</f>
        <v>10</v>
      </c>
      <c r="C38" s="6">
        <f t="shared" ref="C38:E38" si="1" xml:space="preserve"> AVERAGE(C21:C37)</f>
        <v>7759.588235294118</v>
      </c>
      <c r="D38" s="6">
        <f t="shared" si="1"/>
        <v>4.776470588235294</v>
      </c>
      <c r="E38" s="6">
        <f t="shared" si="1"/>
        <v>891.61176470588236</v>
      </c>
      <c r="F38" s="16">
        <f xml:space="preserve"> SUM(E21:E37)</f>
        <v>15157.4</v>
      </c>
      <c r="G38" s="17">
        <f xml:space="preserve"> (E38/100)*D38*2000</f>
        <v>85175.147404844291</v>
      </c>
      <c r="H38" s="17">
        <f xml:space="preserve"> C38*E38*2000</f>
        <v>13837080319.723185</v>
      </c>
      <c r="I38" s="17">
        <f xml:space="preserve"> H38/G38</f>
        <v>162454.43349753696</v>
      </c>
      <c r="J38" s="25">
        <f xml:space="preserve"> ((D38/100)/(C38/1000000))</f>
        <v>6.1555722332143148</v>
      </c>
      <c r="K38" s="25">
        <f>J38*(H38/1000000)</f>
        <v>85175.147404844291</v>
      </c>
    </row>
    <row r="39" spans="1:11" x14ac:dyDescent="0.25">
      <c r="A39" s="2">
        <v>44986</v>
      </c>
      <c r="B39" s="4">
        <v>11</v>
      </c>
      <c r="C39" s="4">
        <v>7757</v>
      </c>
      <c r="D39" s="4">
        <v>5.24</v>
      </c>
      <c r="E39" s="4">
        <v>964.3</v>
      </c>
      <c r="F39" s="11"/>
      <c r="G39" s="11"/>
      <c r="H39" s="11"/>
      <c r="I39" s="11"/>
    </row>
    <row r="40" spans="1:11" x14ac:dyDescent="0.25">
      <c r="A40" s="2">
        <v>44987</v>
      </c>
      <c r="B40" s="4">
        <v>11</v>
      </c>
      <c r="C40" s="4">
        <v>7748</v>
      </c>
      <c r="D40" s="4">
        <v>4.55</v>
      </c>
      <c r="E40" s="4">
        <v>979.15</v>
      </c>
      <c r="F40" s="11"/>
      <c r="G40" s="11"/>
      <c r="H40" s="11"/>
      <c r="I40" s="11"/>
    </row>
    <row r="41" spans="1:11" x14ac:dyDescent="0.25">
      <c r="A41" s="2">
        <v>44988</v>
      </c>
      <c r="B41" s="4">
        <v>12</v>
      </c>
      <c r="C41" s="4">
        <v>7727</v>
      </c>
      <c r="D41" s="4">
        <v>4.4400000000000004</v>
      </c>
      <c r="E41" s="4">
        <v>1032.45</v>
      </c>
      <c r="F41" s="11"/>
      <c r="G41" s="11"/>
      <c r="H41" s="11"/>
      <c r="I41" s="11"/>
    </row>
    <row r="42" spans="1:11" x14ac:dyDescent="0.25">
      <c r="A42" s="2">
        <v>44991</v>
      </c>
      <c r="B42" s="4">
        <v>11</v>
      </c>
      <c r="C42" s="4">
        <v>7670</v>
      </c>
      <c r="D42" s="4">
        <v>4.3499999999999996</v>
      </c>
      <c r="E42" s="4">
        <v>951.7</v>
      </c>
      <c r="F42" s="11"/>
      <c r="G42" s="11"/>
      <c r="H42" s="11"/>
      <c r="I42" s="11"/>
    </row>
    <row r="43" spans="1:11" x14ac:dyDescent="0.25">
      <c r="A43" s="2">
        <v>44992</v>
      </c>
      <c r="B43" s="4">
        <v>11</v>
      </c>
      <c r="C43" s="4">
        <v>7638</v>
      </c>
      <c r="D43" s="4">
        <v>4.3</v>
      </c>
      <c r="E43" s="4">
        <v>973.65</v>
      </c>
      <c r="F43" s="11"/>
      <c r="G43" s="11"/>
      <c r="H43" s="11"/>
      <c r="I43" s="11"/>
    </row>
    <row r="44" spans="1:11" x14ac:dyDescent="0.25">
      <c r="A44" s="2">
        <v>44993</v>
      </c>
      <c r="B44" s="4">
        <v>11</v>
      </c>
      <c r="C44" s="4">
        <v>7597</v>
      </c>
      <c r="D44" s="4">
        <v>3.87</v>
      </c>
      <c r="E44" s="4">
        <v>1001.65</v>
      </c>
      <c r="F44" s="11"/>
      <c r="G44" s="11"/>
      <c r="H44" s="11"/>
      <c r="I44" s="11"/>
    </row>
    <row r="45" spans="1:11" x14ac:dyDescent="0.25">
      <c r="A45" s="2">
        <v>44994</v>
      </c>
      <c r="B45" s="4">
        <v>10</v>
      </c>
      <c r="C45" s="4">
        <v>7768</v>
      </c>
      <c r="D45" s="4">
        <v>4.0599999999999996</v>
      </c>
      <c r="E45" s="4">
        <v>904.15</v>
      </c>
      <c r="F45" s="11"/>
      <c r="G45" s="11"/>
      <c r="H45" s="11"/>
      <c r="I45" s="11"/>
    </row>
    <row r="46" spans="1:11" x14ac:dyDescent="0.25">
      <c r="A46" s="2">
        <v>44995</v>
      </c>
      <c r="B46" s="4">
        <v>11</v>
      </c>
      <c r="C46" s="4">
        <v>7509</v>
      </c>
      <c r="D46" s="4">
        <v>4.07</v>
      </c>
      <c r="E46" s="4">
        <v>977.55</v>
      </c>
      <c r="F46" s="11"/>
      <c r="G46" s="11"/>
      <c r="H46" s="11"/>
      <c r="I46" s="11"/>
    </row>
    <row r="47" spans="1:11" x14ac:dyDescent="0.25">
      <c r="A47" s="2">
        <v>44998</v>
      </c>
      <c r="B47" s="4">
        <v>13</v>
      </c>
      <c r="C47" s="4">
        <v>7491</v>
      </c>
      <c r="D47" s="4">
        <v>4.57</v>
      </c>
      <c r="E47" s="4">
        <v>1171.25</v>
      </c>
      <c r="F47" s="11"/>
      <c r="G47" s="11"/>
      <c r="H47" s="11"/>
      <c r="I47" s="11"/>
    </row>
    <row r="48" spans="1:11" x14ac:dyDescent="0.25">
      <c r="A48" s="2">
        <v>44999</v>
      </c>
      <c r="B48" s="4">
        <v>13</v>
      </c>
      <c r="C48" s="4">
        <v>7567</v>
      </c>
      <c r="D48" s="4">
        <v>4.8</v>
      </c>
      <c r="E48" s="4">
        <v>1125.05</v>
      </c>
      <c r="F48" s="11"/>
      <c r="G48" s="11"/>
      <c r="H48" s="11"/>
      <c r="I48" s="11"/>
    </row>
    <row r="49" spans="1:11" x14ac:dyDescent="0.25">
      <c r="A49" s="2">
        <v>45000</v>
      </c>
      <c r="B49" s="4">
        <v>8</v>
      </c>
      <c r="C49" s="4">
        <v>7588</v>
      </c>
      <c r="D49" s="4">
        <v>4.4400000000000004</v>
      </c>
      <c r="E49" s="4">
        <v>705.8</v>
      </c>
      <c r="F49" s="11"/>
      <c r="G49" s="11"/>
      <c r="H49" s="11"/>
      <c r="I49" s="11"/>
    </row>
    <row r="50" spans="1:11" x14ac:dyDescent="0.25">
      <c r="A50" s="2">
        <v>45001</v>
      </c>
      <c r="B50" s="4">
        <v>12</v>
      </c>
      <c r="C50" s="4">
        <v>7667</v>
      </c>
      <c r="D50" s="4">
        <v>4.9400000000000004</v>
      </c>
      <c r="E50" s="4">
        <v>1082.2</v>
      </c>
      <c r="F50" s="11"/>
      <c r="G50" s="11"/>
      <c r="H50" s="11"/>
      <c r="I50" s="11"/>
    </row>
    <row r="51" spans="1:11" x14ac:dyDescent="0.25">
      <c r="A51" s="2">
        <v>45002</v>
      </c>
      <c r="B51" s="4">
        <v>12</v>
      </c>
      <c r="C51" s="4">
        <v>7728</v>
      </c>
      <c r="D51" s="4">
        <v>4.28</v>
      </c>
      <c r="E51" s="4">
        <v>1082.55</v>
      </c>
      <c r="F51" s="11"/>
      <c r="G51" s="11"/>
      <c r="H51" s="11"/>
      <c r="I51" s="11"/>
    </row>
    <row r="52" spans="1:11" x14ac:dyDescent="0.25">
      <c r="A52" s="2">
        <v>45005</v>
      </c>
      <c r="B52" s="4">
        <v>12</v>
      </c>
      <c r="C52" s="4">
        <v>7719</v>
      </c>
      <c r="D52" s="4">
        <v>4.62</v>
      </c>
      <c r="E52" s="4">
        <v>1071.95</v>
      </c>
      <c r="F52" s="11"/>
      <c r="G52" s="11"/>
      <c r="H52" s="11"/>
      <c r="I52" s="11"/>
    </row>
    <row r="53" spans="1:11" x14ac:dyDescent="0.25">
      <c r="A53" s="2">
        <v>45006</v>
      </c>
      <c r="B53" s="4">
        <v>13</v>
      </c>
      <c r="C53" s="4">
        <v>7666</v>
      </c>
      <c r="D53" s="4">
        <v>5.01</v>
      </c>
      <c r="E53" s="4">
        <v>1180.75</v>
      </c>
      <c r="F53" s="11"/>
      <c r="G53" s="11"/>
      <c r="H53" s="11"/>
      <c r="I53" s="11"/>
    </row>
    <row r="54" spans="1:11" x14ac:dyDescent="0.25">
      <c r="A54" s="2">
        <v>45007</v>
      </c>
      <c r="B54" s="4">
        <v>12</v>
      </c>
      <c r="C54" s="4">
        <v>7719</v>
      </c>
      <c r="D54" s="4">
        <v>4.46</v>
      </c>
      <c r="E54" s="4">
        <v>1046.7</v>
      </c>
      <c r="F54" s="11"/>
      <c r="G54" s="11"/>
      <c r="H54" s="11"/>
      <c r="I54" s="11"/>
    </row>
    <row r="55" spans="1:11" x14ac:dyDescent="0.25">
      <c r="A55" s="2">
        <v>45008</v>
      </c>
      <c r="B55" s="4">
        <v>11</v>
      </c>
      <c r="C55" s="4">
        <v>7558</v>
      </c>
      <c r="D55" s="4">
        <v>5.56</v>
      </c>
      <c r="E55" s="4">
        <v>1008.75</v>
      </c>
      <c r="F55" s="11"/>
      <c r="G55" s="11"/>
      <c r="H55" s="11"/>
      <c r="I55" s="11"/>
    </row>
    <row r="56" spans="1:11" x14ac:dyDescent="0.25">
      <c r="A56" s="2">
        <v>45009</v>
      </c>
      <c r="B56" s="4">
        <v>11</v>
      </c>
      <c r="C56" s="4">
        <v>7737</v>
      </c>
      <c r="D56" s="4">
        <v>4.54</v>
      </c>
      <c r="E56" s="4">
        <v>975.98500000000001</v>
      </c>
      <c r="F56" s="11"/>
      <c r="G56" s="11"/>
      <c r="H56" s="11"/>
      <c r="I56" s="11"/>
    </row>
    <row r="57" spans="1:11" x14ac:dyDescent="0.25">
      <c r="A57" s="2">
        <v>45012</v>
      </c>
      <c r="B57" s="4">
        <v>12</v>
      </c>
      <c r="C57" s="4">
        <v>7606</v>
      </c>
      <c r="D57" s="4">
        <v>6.37</v>
      </c>
      <c r="E57" s="4">
        <v>1121.05</v>
      </c>
      <c r="F57" s="11"/>
      <c r="G57" s="11"/>
      <c r="H57" s="11"/>
      <c r="I57" s="11"/>
    </row>
    <row r="58" spans="1:11" x14ac:dyDescent="0.25">
      <c r="A58" s="2">
        <v>45013</v>
      </c>
      <c r="B58" s="4">
        <v>11</v>
      </c>
      <c r="C58" s="4">
        <v>7756</v>
      </c>
      <c r="D58" s="4">
        <v>4.6900000000000004</v>
      </c>
      <c r="E58" s="4">
        <v>981.8</v>
      </c>
      <c r="F58" s="11"/>
      <c r="G58" s="11"/>
      <c r="H58" s="11"/>
      <c r="I58" s="11"/>
    </row>
    <row r="59" spans="1:11" x14ac:dyDescent="0.25">
      <c r="A59" s="2">
        <v>45014</v>
      </c>
      <c r="B59" s="4">
        <v>8</v>
      </c>
      <c r="C59" s="4">
        <v>7622</v>
      </c>
      <c r="D59" s="4">
        <v>4.28</v>
      </c>
      <c r="E59" s="4">
        <v>722.35</v>
      </c>
      <c r="F59" s="11"/>
      <c r="G59" s="11"/>
      <c r="H59" s="11"/>
      <c r="I59" s="11"/>
    </row>
    <row r="60" spans="1:11" x14ac:dyDescent="0.25">
      <c r="A60" s="2">
        <v>45015</v>
      </c>
      <c r="B60" s="4">
        <v>7</v>
      </c>
      <c r="C60" s="4">
        <v>7532</v>
      </c>
      <c r="D60" s="4">
        <v>3.83</v>
      </c>
      <c r="E60" s="4">
        <v>616.5</v>
      </c>
      <c r="F60" s="11"/>
      <c r="G60" s="11"/>
      <c r="H60" s="11"/>
      <c r="I60" s="11"/>
    </row>
    <row r="61" spans="1:11" s="24" customFormat="1" ht="15.75" customHeight="1" x14ac:dyDescent="0.25">
      <c r="A61" s="9" t="s">
        <v>11</v>
      </c>
      <c r="B61" s="10">
        <f xml:space="preserve"> AVERAGE(B39:B60)</f>
        <v>11.045454545454545</v>
      </c>
      <c r="C61" s="10">
        <f xml:space="preserve"> AVERAGE(C39:C60)</f>
        <v>7653.181818181818</v>
      </c>
      <c r="D61" s="10">
        <f xml:space="preserve"> AVERAGE(D39:D60)</f>
        <v>4.6031818181818176</v>
      </c>
      <c r="E61" s="10">
        <f xml:space="preserve"> AVERAGE(E39:E60)</f>
        <v>985.33113636363623</v>
      </c>
      <c r="F61" s="14">
        <f xml:space="preserve"> SUM(E39:E60)</f>
        <v>21677.284999999996</v>
      </c>
      <c r="G61" s="15">
        <f xml:space="preserve"> (E61/100)*D61*2000</f>
        <v>90713.167435950381</v>
      </c>
      <c r="H61" s="15">
        <f xml:space="preserve"> C61*E61*2000</f>
        <v>15081836675.413221</v>
      </c>
      <c r="I61" s="15">
        <f xml:space="preserve"> H61/G61</f>
        <v>166258.51683618056</v>
      </c>
      <c r="J61" s="24">
        <f xml:space="preserve"> ((D61/100)/(C61/1000000))</f>
        <v>6.0147294648690375</v>
      </c>
      <c r="K61" s="24">
        <f>J61*(H61/1000000)</f>
        <v>90713.167435950396</v>
      </c>
    </row>
    <row r="62" spans="1:11" x14ac:dyDescent="0.25">
      <c r="A62" s="2">
        <v>45019</v>
      </c>
      <c r="B62" s="4">
        <v>3</v>
      </c>
      <c r="C62" s="4">
        <v>7618</v>
      </c>
      <c r="D62" s="4">
        <v>3.96</v>
      </c>
      <c r="E62" s="4">
        <v>275.7</v>
      </c>
      <c r="F62" s="11"/>
      <c r="G62" s="11"/>
      <c r="H62" s="11"/>
      <c r="I62" s="11"/>
    </row>
    <row r="63" spans="1:11" x14ac:dyDescent="0.25">
      <c r="A63" s="2">
        <v>45020</v>
      </c>
      <c r="B63" s="4">
        <v>4</v>
      </c>
      <c r="C63" s="4">
        <v>7545</v>
      </c>
      <c r="D63" s="4">
        <v>4.82</v>
      </c>
      <c r="E63" s="4">
        <v>361.9</v>
      </c>
      <c r="F63" s="11"/>
      <c r="G63" s="11"/>
      <c r="H63" s="11"/>
      <c r="I63" s="11"/>
    </row>
    <row r="64" spans="1:11" x14ac:dyDescent="0.25">
      <c r="A64" s="2">
        <v>45021</v>
      </c>
      <c r="B64" s="4">
        <v>4</v>
      </c>
      <c r="C64" s="4">
        <v>7645</v>
      </c>
      <c r="D64" s="4">
        <v>5.21</v>
      </c>
      <c r="E64" s="4">
        <v>357</v>
      </c>
      <c r="F64" s="11"/>
      <c r="G64" s="11"/>
      <c r="H64" s="11"/>
      <c r="I64" s="11"/>
    </row>
    <row r="65" spans="1:11" x14ac:dyDescent="0.25">
      <c r="A65" s="2">
        <v>45022</v>
      </c>
      <c r="B65" s="4">
        <v>4</v>
      </c>
      <c r="C65" s="4">
        <v>7566</v>
      </c>
      <c r="D65" s="4">
        <v>5.24</v>
      </c>
      <c r="E65" s="4">
        <v>383.5</v>
      </c>
      <c r="F65" s="11"/>
      <c r="G65" s="11"/>
      <c r="H65" s="11"/>
      <c r="I65" s="11"/>
    </row>
    <row r="66" spans="1:11" x14ac:dyDescent="0.25">
      <c r="A66" s="2">
        <v>45023</v>
      </c>
      <c r="B66" s="4">
        <v>3</v>
      </c>
      <c r="C66" s="4">
        <v>7574</v>
      </c>
      <c r="D66" s="4">
        <v>5.54</v>
      </c>
      <c r="E66" s="4">
        <v>271.10000000000002</v>
      </c>
      <c r="F66" s="11"/>
      <c r="G66" s="11"/>
      <c r="H66" s="11"/>
      <c r="I66" s="11"/>
    </row>
    <row r="67" spans="1:11" x14ac:dyDescent="0.25">
      <c r="A67" s="2">
        <v>45027</v>
      </c>
      <c r="B67" s="4">
        <v>3</v>
      </c>
      <c r="C67" s="4">
        <v>7683</v>
      </c>
      <c r="D67" s="4">
        <v>4.97</v>
      </c>
      <c r="E67" s="4">
        <v>263.3</v>
      </c>
      <c r="F67" s="11"/>
      <c r="G67" s="11"/>
      <c r="H67" s="11"/>
      <c r="I67" s="11"/>
    </row>
    <row r="68" spans="1:11" x14ac:dyDescent="0.25">
      <c r="A68" s="2">
        <v>45028</v>
      </c>
      <c r="B68" s="4">
        <v>3</v>
      </c>
      <c r="C68" s="4">
        <v>7696</v>
      </c>
      <c r="D68" s="4">
        <v>4.63</v>
      </c>
      <c r="E68" s="4">
        <v>268.45</v>
      </c>
      <c r="F68" s="11"/>
      <c r="G68" s="11"/>
      <c r="H68" s="11"/>
      <c r="I68" s="11"/>
    </row>
    <row r="69" spans="1:11" x14ac:dyDescent="0.25">
      <c r="A69" s="2">
        <v>45029</v>
      </c>
      <c r="B69" s="4">
        <v>5</v>
      </c>
      <c r="C69" s="4">
        <v>7790</v>
      </c>
      <c r="D69" s="4">
        <v>3.62</v>
      </c>
      <c r="E69" s="4">
        <v>433.25</v>
      </c>
      <c r="F69" s="11"/>
      <c r="G69" s="11"/>
      <c r="H69" s="11"/>
      <c r="I69" s="11"/>
    </row>
    <row r="70" spans="1:11" x14ac:dyDescent="0.25">
      <c r="A70" s="2">
        <v>45030</v>
      </c>
      <c r="B70" s="4">
        <v>3</v>
      </c>
      <c r="C70" s="4">
        <v>7815</v>
      </c>
      <c r="D70" s="4">
        <v>3.83</v>
      </c>
      <c r="E70" s="4">
        <v>276.25</v>
      </c>
      <c r="F70" s="11"/>
      <c r="G70" s="11"/>
      <c r="H70" s="11"/>
      <c r="I70" s="11"/>
    </row>
    <row r="71" spans="1:11" x14ac:dyDescent="0.25">
      <c r="A71" s="2">
        <v>45034</v>
      </c>
      <c r="B71" s="4">
        <v>14</v>
      </c>
      <c r="C71" s="4">
        <v>7910</v>
      </c>
      <c r="D71" s="4">
        <v>4.12</v>
      </c>
      <c r="E71" s="4">
        <v>1254.8499999999999</v>
      </c>
      <c r="F71" s="11"/>
      <c r="G71" s="11"/>
      <c r="H71" s="11"/>
      <c r="I71" s="11"/>
    </row>
    <row r="72" spans="1:11" x14ac:dyDescent="0.25">
      <c r="A72" s="2">
        <v>45035</v>
      </c>
      <c r="B72" s="4">
        <v>15</v>
      </c>
      <c r="C72" s="4">
        <v>7754</v>
      </c>
      <c r="D72" s="4">
        <v>5.69</v>
      </c>
      <c r="E72" s="4">
        <v>1325.75</v>
      </c>
      <c r="F72" s="11"/>
      <c r="G72" s="11"/>
      <c r="H72" s="11"/>
      <c r="I72" s="11"/>
    </row>
    <row r="73" spans="1:11" x14ac:dyDescent="0.25">
      <c r="A73" s="2">
        <v>45036</v>
      </c>
      <c r="B73" s="4">
        <v>10</v>
      </c>
      <c r="C73" s="4">
        <v>7217</v>
      </c>
      <c r="D73" s="4">
        <v>6.7</v>
      </c>
      <c r="E73" s="4">
        <v>899.6</v>
      </c>
      <c r="F73" s="11"/>
      <c r="G73" s="11"/>
      <c r="H73" s="11"/>
      <c r="I73" s="11"/>
    </row>
    <row r="74" spans="1:11" x14ac:dyDescent="0.25">
      <c r="A74" s="2">
        <v>45037</v>
      </c>
      <c r="B74" s="4">
        <v>19</v>
      </c>
      <c r="C74" s="4">
        <v>7708</v>
      </c>
      <c r="D74" s="4">
        <v>4.9000000000000004</v>
      </c>
      <c r="E74" s="4">
        <v>1720.15</v>
      </c>
      <c r="F74" s="11"/>
      <c r="G74" s="11"/>
      <c r="H74" s="11"/>
      <c r="I74" s="11"/>
    </row>
    <row r="75" spans="1:11" x14ac:dyDescent="0.25">
      <c r="A75" s="2">
        <v>45041</v>
      </c>
      <c r="B75" s="4">
        <v>12</v>
      </c>
      <c r="C75" s="4">
        <v>7562</v>
      </c>
      <c r="D75" s="4">
        <v>5.77</v>
      </c>
      <c r="E75" s="4">
        <v>1022.5</v>
      </c>
      <c r="F75" s="11"/>
      <c r="G75" s="11"/>
      <c r="H75" s="11"/>
      <c r="I75" s="11"/>
    </row>
    <row r="76" spans="1:11" x14ac:dyDescent="0.25">
      <c r="A76" s="2">
        <v>45042</v>
      </c>
      <c r="B76" s="4">
        <v>13</v>
      </c>
      <c r="C76" s="4">
        <v>7848</v>
      </c>
      <c r="D76" s="4">
        <v>3.74</v>
      </c>
      <c r="E76" s="4">
        <v>1172.5999999999999</v>
      </c>
      <c r="F76" s="11"/>
      <c r="G76" s="11"/>
      <c r="H76" s="11"/>
      <c r="I76" s="11"/>
    </row>
    <row r="77" spans="1:11" x14ac:dyDescent="0.25">
      <c r="A77" s="2">
        <v>45043</v>
      </c>
      <c r="B77" s="4">
        <v>11</v>
      </c>
      <c r="C77" s="4">
        <v>7692</v>
      </c>
      <c r="D77" s="4">
        <v>4.75</v>
      </c>
      <c r="E77" s="4">
        <v>992.55</v>
      </c>
      <c r="F77" s="11"/>
      <c r="G77" s="11"/>
      <c r="H77" s="11"/>
      <c r="I77" s="11"/>
    </row>
    <row r="78" spans="1:11" x14ac:dyDescent="0.25">
      <c r="A78" s="2">
        <v>45044</v>
      </c>
      <c r="B78" s="4">
        <v>9</v>
      </c>
      <c r="C78" s="4">
        <v>7675</v>
      </c>
      <c r="D78" s="4">
        <v>3.99</v>
      </c>
      <c r="E78" s="4">
        <v>791.35</v>
      </c>
      <c r="F78" s="11"/>
      <c r="G78" s="11"/>
      <c r="H78" s="11"/>
      <c r="I78" s="11"/>
    </row>
    <row r="79" spans="1:11" s="27" customFormat="1" x14ac:dyDescent="0.25">
      <c r="A79" s="7" t="s">
        <v>11</v>
      </c>
      <c r="B79" s="8">
        <f xml:space="preserve"> AVERAGE(B62:B78)</f>
        <v>7.9411764705882355</v>
      </c>
      <c r="C79" s="8">
        <f t="shared" ref="C79:E79" si="2" xml:space="preserve"> AVERAGE(C62:C78)</f>
        <v>7664.588235294118</v>
      </c>
      <c r="D79" s="8">
        <f t="shared" si="2"/>
        <v>4.7929411764705874</v>
      </c>
      <c r="E79" s="8">
        <f t="shared" si="2"/>
        <v>709.98823529411766</v>
      </c>
      <c r="F79" s="18">
        <f xml:space="preserve"> SUM(E62:E78)</f>
        <v>12069.8</v>
      </c>
      <c r="G79" s="19">
        <f xml:space="preserve"> (E79/100)*D79*2000</f>
        <v>68058.636955017297</v>
      </c>
      <c r="H79" s="19">
        <f xml:space="preserve"> C79*E79*2000</f>
        <v>10883534950.865053</v>
      </c>
      <c r="I79" s="19">
        <f xml:space="preserve"> H79/G79</f>
        <v>159914.08934707908</v>
      </c>
      <c r="J79" s="27">
        <f xml:space="preserve"> ((D79/100)/(C79/1000000))</f>
        <v>6.2533576877618975</v>
      </c>
      <c r="K79" s="27">
        <f>J79*(H79/1000000)</f>
        <v>68058.636955017282</v>
      </c>
    </row>
    <row r="80" spans="1:11" x14ac:dyDescent="0.25">
      <c r="A80" s="2">
        <v>45048</v>
      </c>
      <c r="B80" s="4">
        <v>14</v>
      </c>
      <c r="C80" s="4">
        <v>7692</v>
      </c>
      <c r="D80" s="4">
        <v>4.0599999999999996</v>
      </c>
      <c r="E80" s="4">
        <v>1276</v>
      </c>
      <c r="F80" s="11"/>
      <c r="G80" s="11"/>
      <c r="H80" s="11"/>
      <c r="I80" s="11"/>
    </row>
    <row r="81" spans="1:11" x14ac:dyDescent="0.25">
      <c r="A81" s="2">
        <v>45049</v>
      </c>
      <c r="B81" s="4">
        <v>15</v>
      </c>
      <c r="C81" s="4">
        <v>7718</v>
      </c>
      <c r="D81" s="4">
        <v>4.26</v>
      </c>
      <c r="E81" s="4">
        <v>1330.35</v>
      </c>
      <c r="F81" s="11"/>
      <c r="G81" s="11"/>
      <c r="H81" s="11"/>
      <c r="I81" s="11"/>
    </row>
    <row r="82" spans="1:11" x14ac:dyDescent="0.25">
      <c r="A82" s="2">
        <v>45050</v>
      </c>
      <c r="B82" s="4">
        <v>7</v>
      </c>
      <c r="C82" s="4">
        <v>7702</v>
      </c>
      <c r="D82" s="4">
        <v>4.58</v>
      </c>
      <c r="E82" s="4">
        <v>645.85</v>
      </c>
      <c r="F82" s="11"/>
      <c r="G82" s="11"/>
      <c r="H82" s="11"/>
      <c r="I82" s="11"/>
    </row>
    <row r="83" spans="1:11" x14ac:dyDescent="0.25">
      <c r="A83" s="2">
        <v>45051</v>
      </c>
      <c r="B83" s="4">
        <v>13</v>
      </c>
      <c r="C83" s="4">
        <v>7801</v>
      </c>
      <c r="D83" s="4">
        <v>4.34</v>
      </c>
      <c r="E83" s="4">
        <v>1169.05</v>
      </c>
      <c r="F83" s="11"/>
      <c r="G83" s="11"/>
      <c r="H83" s="11"/>
      <c r="I83" s="11"/>
    </row>
    <row r="84" spans="1:11" x14ac:dyDescent="0.25">
      <c r="A84" s="2">
        <v>45057</v>
      </c>
      <c r="B84" s="4">
        <v>10</v>
      </c>
      <c r="C84" s="4">
        <v>7668</v>
      </c>
      <c r="D84" s="4">
        <v>4.55</v>
      </c>
      <c r="E84" s="4">
        <v>875.8</v>
      </c>
      <c r="F84" s="11"/>
      <c r="G84" s="11"/>
      <c r="H84" s="11"/>
      <c r="I84" s="11"/>
    </row>
    <row r="85" spans="1:11" x14ac:dyDescent="0.25">
      <c r="A85" s="2">
        <v>45058</v>
      </c>
      <c r="B85" s="4">
        <v>5</v>
      </c>
      <c r="C85" s="4">
        <v>7773</v>
      </c>
      <c r="D85" s="4">
        <v>4.25</v>
      </c>
      <c r="E85" s="4">
        <v>449</v>
      </c>
      <c r="F85" s="11"/>
      <c r="G85" s="11"/>
      <c r="H85" s="11"/>
      <c r="I85" s="11"/>
    </row>
    <row r="86" spans="1:11" x14ac:dyDescent="0.25">
      <c r="A86" s="2">
        <v>45062</v>
      </c>
      <c r="B86" s="4">
        <v>4</v>
      </c>
      <c r="C86" s="4">
        <v>7701</v>
      </c>
      <c r="D86" s="4">
        <v>4.87</v>
      </c>
      <c r="E86" s="4">
        <v>352.6</v>
      </c>
      <c r="F86" s="11"/>
      <c r="G86" s="11"/>
      <c r="H86" s="11"/>
      <c r="I86" s="11"/>
    </row>
    <row r="87" spans="1:11" x14ac:dyDescent="0.25">
      <c r="A87" s="2">
        <v>45063</v>
      </c>
      <c r="B87" s="4">
        <v>4</v>
      </c>
      <c r="C87" s="4">
        <v>7807</v>
      </c>
      <c r="D87" s="4">
        <v>4.74</v>
      </c>
      <c r="E87" s="4">
        <v>357.95</v>
      </c>
      <c r="F87" s="11"/>
      <c r="G87" s="11"/>
      <c r="H87" s="11"/>
      <c r="I87" s="11"/>
    </row>
    <row r="88" spans="1:11" x14ac:dyDescent="0.25">
      <c r="A88" s="2">
        <v>45064</v>
      </c>
      <c r="B88" s="4">
        <v>3</v>
      </c>
      <c r="C88" s="4">
        <v>7701</v>
      </c>
      <c r="D88" s="4">
        <v>5.8</v>
      </c>
      <c r="E88" s="4">
        <v>269.64999999999998</v>
      </c>
      <c r="F88" s="11"/>
      <c r="G88" s="11"/>
      <c r="H88" s="11"/>
      <c r="I88" s="11"/>
    </row>
    <row r="89" spans="1:11" x14ac:dyDescent="0.25">
      <c r="A89" s="2">
        <v>45065</v>
      </c>
      <c r="B89" s="4">
        <v>3</v>
      </c>
      <c r="C89" s="4">
        <v>7743</v>
      </c>
      <c r="D89" s="4">
        <v>5.44</v>
      </c>
      <c r="E89" s="4">
        <v>272.89999999999998</v>
      </c>
      <c r="F89" s="11"/>
      <c r="G89" s="11"/>
      <c r="H89" s="11"/>
      <c r="I89" s="11"/>
    </row>
    <row r="90" spans="1:11" x14ac:dyDescent="0.25">
      <c r="A90" s="2">
        <v>45072</v>
      </c>
      <c r="B90" s="4">
        <v>4</v>
      </c>
      <c r="C90" s="4">
        <v>7892</v>
      </c>
      <c r="D90" s="4">
        <v>6.41</v>
      </c>
      <c r="E90" s="4">
        <v>377.65</v>
      </c>
      <c r="F90" s="11"/>
      <c r="G90" s="11"/>
      <c r="H90" s="11"/>
      <c r="I90" s="11"/>
    </row>
    <row r="91" spans="1:11" x14ac:dyDescent="0.25">
      <c r="A91" s="2">
        <v>45076</v>
      </c>
      <c r="B91" s="4">
        <v>12</v>
      </c>
      <c r="C91" s="4">
        <v>7829</v>
      </c>
      <c r="D91" s="4">
        <v>6.39</v>
      </c>
      <c r="E91" s="4">
        <v>1137.4000000000001</v>
      </c>
      <c r="F91" s="11"/>
      <c r="G91" s="11"/>
      <c r="H91" s="11"/>
      <c r="I91" s="11"/>
    </row>
    <row r="92" spans="1:11" s="26" customFormat="1" x14ac:dyDescent="0.25">
      <c r="A92" s="20" t="s">
        <v>11</v>
      </c>
      <c r="B92" s="21">
        <f xml:space="preserve"> AVERAGE(B80:B91)</f>
        <v>7.833333333333333</v>
      </c>
      <c r="C92" s="21">
        <f t="shared" ref="C92:E92" si="3" xml:space="preserve"> AVERAGE(C80:C91)</f>
        <v>7752.25</v>
      </c>
      <c r="D92" s="21">
        <f t="shared" si="3"/>
        <v>4.9741666666666662</v>
      </c>
      <c r="E92" s="21">
        <f t="shared" si="3"/>
        <v>709.51666666666654</v>
      </c>
      <c r="F92" s="22">
        <f xml:space="preserve"> SUM(E80:E91)</f>
        <v>8514.1999999999989</v>
      </c>
      <c r="G92" s="23">
        <f xml:space="preserve"> (E92/100)*D92*2000</f>
        <v>70585.083055555544</v>
      </c>
      <c r="H92" s="23">
        <f xml:space="preserve"> C92*E92*2000</f>
        <v>11000701158.333332</v>
      </c>
      <c r="I92" s="23">
        <f xml:space="preserve"> H92/G92</f>
        <v>155850.22616853745</v>
      </c>
      <c r="J92" s="26">
        <f xml:space="preserve"> ((D92/100)/(C92/1000000))</f>
        <v>6.4164167392262463</v>
      </c>
      <c r="K92" s="26">
        <f>J92*(H92/1000000)</f>
        <v>70585.083055555544</v>
      </c>
    </row>
    <row r="93" spans="1:11" x14ac:dyDescent="0.25">
      <c r="A93" s="2">
        <v>45078</v>
      </c>
      <c r="B93" s="4">
        <v>13</v>
      </c>
      <c r="C93" s="4">
        <v>7762</v>
      </c>
      <c r="D93" s="4">
        <v>5.95</v>
      </c>
      <c r="E93" s="4">
        <v>1214.75</v>
      </c>
      <c r="F93" s="11"/>
      <c r="G93" s="11"/>
      <c r="H93" s="11"/>
      <c r="I93" s="11"/>
    </row>
    <row r="94" spans="1:11" x14ac:dyDescent="0.25">
      <c r="A94" s="2">
        <v>45079</v>
      </c>
      <c r="B94" s="4">
        <v>13</v>
      </c>
      <c r="C94" s="4">
        <v>7778</v>
      </c>
      <c r="D94" s="4">
        <v>5.61</v>
      </c>
      <c r="E94" s="4">
        <v>1188.95</v>
      </c>
      <c r="F94" s="11"/>
      <c r="G94" s="11"/>
      <c r="H94" s="11"/>
      <c r="I94" s="11"/>
    </row>
    <row r="95" spans="1:11" x14ac:dyDescent="0.25">
      <c r="A95" s="2">
        <v>45083</v>
      </c>
      <c r="B95" s="4">
        <v>12</v>
      </c>
      <c r="C95" s="4">
        <v>7810</v>
      </c>
      <c r="D95" s="4">
        <v>5.5</v>
      </c>
      <c r="E95" s="4">
        <v>1147.8</v>
      </c>
      <c r="F95" s="11"/>
      <c r="G95" s="11"/>
      <c r="H95" s="11"/>
      <c r="I95" s="11"/>
    </row>
    <row r="96" spans="1:11" x14ac:dyDescent="0.25">
      <c r="A96" s="2">
        <v>45085</v>
      </c>
      <c r="B96" s="4">
        <v>13</v>
      </c>
      <c r="C96" s="4">
        <v>7784</v>
      </c>
      <c r="D96" s="4">
        <v>5.0599999999999996</v>
      </c>
      <c r="E96" s="4">
        <v>1160.55</v>
      </c>
      <c r="F96" s="11"/>
      <c r="G96" s="11"/>
      <c r="H96" s="11"/>
      <c r="I96" s="11"/>
    </row>
    <row r="97" spans="1:11" x14ac:dyDescent="0.25">
      <c r="A97" s="2">
        <v>45086</v>
      </c>
      <c r="B97" s="4">
        <v>14</v>
      </c>
      <c r="C97" s="4">
        <v>7793</v>
      </c>
      <c r="D97" s="4">
        <v>4.62</v>
      </c>
      <c r="E97" s="4">
        <v>1260.4000000000001</v>
      </c>
      <c r="F97" s="11"/>
      <c r="G97" s="11"/>
      <c r="H97" s="11"/>
      <c r="I97" s="11"/>
    </row>
    <row r="98" spans="1:11" x14ac:dyDescent="0.25">
      <c r="A98" s="2">
        <v>45090</v>
      </c>
      <c r="B98" s="4">
        <v>16</v>
      </c>
      <c r="C98" s="4">
        <v>7604</v>
      </c>
      <c r="D98" s="4">
        <v>5.51</v>
      </c>
      <c r="E98" s="4">
        <v>1468.05</v>
      </c>
      <c r="F98" s="11"/>
      <c r="G98" s="11"/>
      <c r="H98" s="11"/>
      <c r="I98" s="11"/>
    </row>
    <row r="99" spans="1:11" x14ac:dyDescent="0.25">
      <c r="A99" s="2">
        <v>45092</v>
      </c>
      <c r="B99" s="4">
        <v>16</v>
      </c>
      <c r="C99" s="4">
        <v>7542</v>
      </c>
      <c r="D99" s="4">
        <v>5.71</v>
      </c>
      <c r="E99" s="4">
        <v>1482.2</v>
      </c>
      <c r="F99" s="11"/>
      <c r="G99" s="11"/>
      <c r="H99" s="11"/>
      <c r="I99" s="11"/>
    </row>
    <row r="100" spans="1:11" x14ac:dyDescent="0.25">
      <c r="A100" s="2">
        <v>45093</v>
      </c>
      <c r="B100" s="4">
        <v>8</v>
      </c>
      <c r="C100" s="4">
        <v>7504</v>
      </c>
      <c r="D100" s="4">
        <v>5.63</v>
      </c>
      <c r="E100" s="4">
        <v>736.2</v>
      </c>
      <c r="F100" s="11"/>
      <c r="G100" s="11"/>
      <c r="H100" s="11"/>
      <c r="I100" s="11"/>
    </row>
    <row r="101" spans="1:11" x14ac:dyDescent="0.25">
      <c r="A101" s="2">
        <v>45097</v>
      </c>
      <c r="B101" s="4">
        <v>23</v>
      </c>
      <c r="C101" s="4">
        <v>7116</v>
      </c>
      <c r="D101" s="4">
        <v>5.05</v>
      </c>
      <c r="E101" s="4">
        <v>2118.1</v>
      </c>
      <c r="F101" s="11"/>
      <c r="G101" s="11"/>
      <c r="H101" s="11"/>
      <c r="I101" s="11"/>
    </row>
    <row r="102" spans="1:11" x14ac:dyDescent="0.25">
      <c r="A102" s="2">
        <v>45099</v>
      </c>
      <c r="B102" s="4">
        <v>3</v>
      </c>
      <c r="C102" s="4">
        <v>7517</v>
      </c>
      <c r="D102" s="4">
        <v>5.88</v>
      </c>
      <c r="E102" s="4">
        <v>269.64999999999998</v>
      </c>
      <c r="F102" s="11"/>
      <c r="G102" s="11"/>
      <c r="H102" s="11"/>
      <c r="I102" s="11"/>
    </row>
    <row r="103" spans="1:11" x14ac:dyDescent="0.25">
      <c r="A103" s="2">
        <v>45100</v>
      </c>
      <c r="B103" s="4">
        <v>4</v>
      </c>
      <c r="C103" s="4">
        <v>7622</v>
      </c>
      <c r="D103" s="4">
        <v>5.18</v>
      </c>
      <c r="E103" s="4">
        <v>373.1</v>
      </c>
      <c r="F103" s="11"/>
      <c r="G103" s="11"/>
      <c r="H103" s="11"/>
      <c r="I103" s="11"/>
    </row>
    <row r="104" spans="1:11" x14ac:dyDescent="0.25">
      <c r="A104" s="2">
        <v>45104</v>
      </c>
      <c r="B104" s="4">
        <v>12</v>
      </c>
      <c r="C104" s="4">
        <v>7832</v>
      </c>
      <c r="D104" s="4">
        <v>4.22</v>
      </c>
      <c r="E104" s="4">
        <v>1049.5999999999999</v>
      </c>
      <c r="F104" s="11"/>
      <c r="G104" s="11"/>
      <c r="H104" s="11"/>
      <c r="I104" s="11"/>
    </row>
    <row r="105" spans="1:11" x14ac:dyDescent="0.25">
      <c r="A105" s="2">
        <v>45105</v>
      </c>
      <c r="B105" s="4">
        <v>12</v>
      </c>
      <c r="C105" s="4">
        <v>7794</v>
      </c>
      <c r="D105" s="4">
        <v>4.1900000000000004</v>
      </c>
      <c r="E105" s="4">
        <v>1080.5999999999999</v>
      </c>
      <c r="F105" s="11"/>
      <c r="G105" s="11"/>
      <c r="H105" s="11"/>
      <c r="I105" s="11"/>
    </row>
    <row r="106" spans="1:11" x14ac:dyDescent="0.25">
      <c r="A106" s="2">
        <v>45106</v>
      </c>
      <c r="B106" s="4">
        <v>12</v>
      </c>
      <c r="C106" s="4">
        <v>7674</v>
      </c>
      <c r="D106" s="4">
        <v>6.18</v>
      </c>
      <c r="E106" s="4">
        <v>1123.75</v>
      </c>
      <c r="F106" s="11"/>
      <c r="G106" s="11"/>
      <c r="H106" s="11"/>
      <c r="I106" s="11"/>
    </row>
    <row r="107" spans="1:11" x14ac:dyDescent="0.25">
      <c r="A107" s="2">
        <v>45107</v>
      </c>
      <c r="B107" s="4">
        <v>9</v>
      </c>
      <c r="C107" s="4">
        <v>7652</v>
      </c>
      <c r="D107" s="4">
        <v>6.31</v>
      </c>
      <c r="E107" s="4">
        <v>827.7</v>
      </c>
      <c r="F107" s="11"/>
      <c r="G107" s="11"/>
      <c r="H107" s="11"/>
      <c r="I107" s="11"/>
    </row>
    <row r="108" spans="1:11" s="25" customFormat="1" x14ac:dyDescent="0.25">
      <c r="A108" s="5" t="s">
        <v>11</v>
      </c>
      <c r="B108" s="6">
        <f xml:space="preserve"> AVERAGE(B93:B107)</f>
        <v>12</v>
      </c>
      <c r="C108" s="6">
        <f t="shared" ref="C108:E108" si="4" xml:space="preserve"> AVERAGE(C93:C107)</f>
        <v>7652.2666666666664</v>
      </c>
      <c r="D108" s="6">
        <f t="shared" si="4"/>
        <v>5.3733333333333331</v>
      </c>
      <c r="E108" s="6">
        <f t="shared" si="4"/>
        <v>1100.0933333333335</v>
      </c>
      <c r="F108" s="16">
        <f xml:space="preserve"> SUM(E93:E107)</f>
        <v>16501.400000000001</v>
      </c>
      <c r="G108" s="17">
        <f xml:space="preserve"> (E108/100)*D108*2000</f>
        <v>118223.36355555557</v>
      </c>
      <c r="H108" s="17">
        <f xml:space="preserve"> C108*E108*2000</f>
        <v>16836415089.777779</v>
      </c>
      <c r="I108" s="17">
        <f xml:space="preserve"> H108/G108</f>
        <v>142411.91066997519</v>
      </c>
      <c r="J108" s="25">
        <f xml:space="preserve"> ((D108/100)/(C108/1000000))</f>
        <v>7.0218845832171723</v>
      </c>
      <c r="K108" s="25">
        <f>J108*(H108/1000000)</f>
        <v>118223.36355555555</v>
      </c>
    </row>
    <row r="109" spans="1:11" x14ac:dyDescent="0.25">
      <c r="C109" s="4">
        <f xml:space="preserve"> MAX(C2:C108)</f>
        <v>7910</v>
      </c>
      <c r="F109" s="28"/>
      <c r="G109" s="11"/>
      <c r="H109" s="11"/>
      <c r="I109" s="11"/>
    </row>
    <row r="110" spans="1:11" x14ac:dyDescent="0.25">
      <c r="C110" s="4">
        <f xml:space="preserve"> MIN(C2:C108)</f>
        <v>7116</v>
      </c>
      <c r="F110" s="28"/>
      <c r="G110" s="11"/>
      <c r="H110" s="11"/>
      <c r="I110" s="11"/>
    </row>
    <row r="111" spans="1:11" x14ac:dyDescent="0.25">
      <c r="F111" s="11"/>
      <c r="G111" s="11"/>
      <c r="H111" s="11"/>
      <c r="I111" s="11"/>
    </row>
    <row r="112" spans="1:11" x14ac:dyDescent="0.25">
      <c r="F112" s="11"/>
      <c r="G112" s="11"/>
      <c r="H112" s="11"/>
      <c r="I112" s="11"/>
    </row>
    <row r="113" spans="6:9" x14ac:dyDescent="0.25">
      <c r="F113" s="11"/>
      <c r="G113" s="11"/>
      <c r="H113" s="11"/>
      <c r="I113" s="11"/>
    </row>
    <row r="114" spans="6:9" x14ac:dyDescent="0.25">
      <c r="F114" s="11"/>
      <c r="G114" s="11"/>
      <c r="H114" s="11"/>
      <c r="I114" s="11"/>
    </row>
    <row r="115" spans="6:9" x14ac:dyDescent="0.25">
      <c r="F115" s="11"/>
      <c r="G115" s="11"/>
      <c r="H115" s="11"/>
      <c r="I115" s="11"/>
    </row>
    <row r="116" spans="6:9" x14ac:dyDescent="0.25">
      <c r="F116" s="11"/>
      <c r="G116" s="11"/>
      <c r="H116" s="11"/>
      <c r="I116" s="11"/>
    </row>
    <row r="117" spans="6:9" x14ac:dyDescent="0.25">
      <c r="F117" s="11"/>
      <c r="G117" s="11"/>
      <c r="H117" s="11"/>
      <c r="I117" s="11"/>
    </row>
    <row r="118" spans="6:9" x14ac:dyDescent="0.25">
      <c r="F118" s="11"/>
      <c r="G118" s="11"/>
      <c r="H118" s="11"/>
      <c r="I118" s="11"/>
    </row>
    <row r="119" spans="6:9" x14ac:dyDescent="0.25">
      <c r="F119" s="11"/>
      <c r="G119" s="11"/>
      <c r="H119" s="11"/>
      <c r="I119" s="11"/>
    </row>
    <row r="120" spans="6:9" x14ac:dyDescent="0.25">
      <c r="F120" s="11"/>
      <c r="G120" s="11"/>
      <c r="H120" s="11"/>
      <c r="I120" s="11"/>
    </row>
    <row r="121" spans="6:9" x14ac:dyDescent="0.25">
      <c r="F121" s="11"/>
      <c r="G121" s="11"/>
      <c r="H121" s="11"/>
      <c r="I121" s="11"/>
    </row>
    <row r="122" spans="6:9" x14ac:dyDescent="0.25">
      <c r="F122" s="11"/>
      <c r="G122" s="11"/>
      <c r="H122" s="11"/>
      <c r="I122" s="11"/>
    </row>
    <row r="123" spans="6:9" x14ac:dyDescent="0.25">
      <c r="F123" s="11"/>
      <c r="G123" s="11"/>
      <c r="H123" s="11"/>
      <c r="I123" s="11"/>
    </row>
    <row r="124" spans="6:9" x14ac:dyDescent="0.25">
      <c r="F124" s="11"/>
      <c r="G124" s="11"/>
      <c r="H124" s="11"/>
      <c r="I124" s="11"/>
    </row>
    <row r="125" spans="6:9" x14ac:dyDescent="0.25">
      <c r="F125" s="11"/>
      <c r="G125" s="11"/>
      <c r="H125" s="11"/>
      <c r="I125" s="11"/>
    </row>
    <row r="126" spans="6:9" x14ac:dyDescent="0.25">
      <c r="F126" s="11"/>
      <c r="G126" s="11"/>
      <c r="H126" s="11"/>
      <c r="I126" s="11"/>
    </row>
    <row r="127" spans="6:9" x14ac:dyDescent="0.25">
      <c r="F127" s="11"/>
      <c r="G127" s="11"/>
      <c r="H127" s="11"/>
      <c r="I127" s="11"/>
    </row>
    <row r="128" spans="6:9" x14ac:dyDescent="0.25">
      <c r="F128" s="11"/>
      <c r="G128" s="11"/>
      <c r="H128" s="11"/>
      <c r="I128" s="11"/>
    </row>
    <row r="129" spans="6:9" x14ac:dyDescent="0.25">
      <c r="F129" s="11"/>
      <c r="G129" s="11"/>
      <c r="H129" s="11"/>
      <c r="I129" s="11"/>
    </row>
    <row r="130" spans="6:9" x14ac:dyDescent="0.25">
      <c r="F130" s="11"/>
      <c r="G130" s="11"/>
      <c r="H130" s="11"/>
      <c r="I130" s="11"/>
    </row>
    <row r="131" spans="6:9" x14ac:dyDescent="0.25">
      <c r="F131" s="11"/>
      <c r="G131" s="11"/>
      <c r="H131" s="11"/>
      <c r="I131" s="11"/>
    </row>
    <row r="132" spans="6:9" x14ac:dyDescent="0.25">
      <c r="F132" s="11"/>
      <c r="G132" s="11"/>
      <c r="H132" s="11"/>
      <c r="I132" s="11"/>
    </row>
    <row r="133" spans="6:9" x14ac:dyDescent="0.25">
      <c r="F133" s="11"/>
      <c r="G133" s="11"/>
      <c r="H133" s="11"/>
      <c r="I133" s="11"/>
    </row>
    <row r="134" spans="6:9" x14ac:dyDescent="0.25">
      <c r="F134" s="11"/>
      <c r="G134" s="11"/>
      <c r="H134" s="11"/>
      <c r="I134" s="11"/>
    </row>
    <row r="135" spans="6:9" x14ac:dyDescent="0.25">
      <c r="F135" s="11"/>
      <c r="G135" s="11"/>
      <c r="H135" s="11"/>
      <c r="I135" s="11"/>
    </row>
    <row r="136" spans="6:9" x14ac:dyDescent="0.25">
      <c r="F136" s="11"/>
      <c r="G136" s="11"/>
      <c r="H136" s="11"/>
      <c r="I136" s="11"/>
    </row>
    <row r="137" spans="6:9" x14ac:dyDescent="0.25">
      <c r="F137" s="11"/>
      <c r="G137" s="11"/>
      <c r="H137" s="11"/>
      <c r="I137" s="11"/>
    </row>
    <row r="138" spans="6:9" x14ac:dyDescent="0.25">
      <c r="F138" s="11"/>
      <c r="G138" s="11"/>
      <c r="H138" s="11"/>
      <c r="I138" s="11"/>
    </row>
    <row r="139" spans="6:9" x14ac:dyDescent="0.25">
      <c r="F139" s="11"/>
      <c r="G139" s="11"/>
      <c r="H139" s="11"/>
      <c r="I139" s="11"/>
    </row>
    <row r="140" spans="6:9" x14ac:dyDescent="0.25">
      <c r="F140" s="11"/>
      <c r="G140" s="11"/>
      <c r="H140" s="11"/>
      <c r="I140" s="11"/>
    </row>
    <row r="141" spans="6:9" x14ac:dyDescent="0.25">
      <c r="F141" s="11"/>
      <c r="G141" s="11"/>
      <c r="H141" s="11"/>
      <c r="I141" s="11"/>
    </row>
    <row r="142" spans="6:9" x14ac:dyDescent="0.25">
      <c r="F142" s="11"/>
      <c r="G142" s="11"/>
      <c r="H142" s="11"/>
      <c r="I142" s="11"/>
    </row>
    <row r="143" spans="6:9" x14ac:dyDescent="0.25">
      <c r="F143" s="11"/>
      <c r="G143" s="11"/>
      <c r="H143" s="11"/>
      <c r="I143" s="11"/>
    </row>
    <row r="144" spans="6:9" x14ac:dyDescent="0.25">
      <c r="F144" s="11"/>
      <c r="G144" s="11"/>
      <c r="H144" s="11"/>
      <c r="I144" s="11"/>
    </row>
    <row r="145" spans="6:9" x14ac:dyDescent="0.25">
      <c r="F145" s="11"/>
      <c r="G145" s="11"/>
      <c r="H145" s="11"/>
      <c r="I145" s="11"/>
    </row>
    <row r="146" spans="6:9" x14ac:dyDescent="0.25">
      <c r="F146" s="11"/>
      <c r="G146" s="11"/>
      <c r="H146" s="11"/>
      <c r="I146" s="11"/>
    </row>
    <row r="147" spans="6:9" x14ac:dyDescent="0.25">
      <c r="F147" s="11"/>
      <c r="G147" s="11"/>
      <c r="H147" s="11"/>
      <c r="I147" s="11"/>
    </row>
    <row r="148" spans="6:9" x14ac:dyDescent="0.25">
      <c r="F148" s="11"/>
      <c r="G148" s="11"/>
      <c r="H148" s="11"/>
      <c r="I148" s="11"/>
    </row>
    <row r="149" spans="6:9" x14ac:dyDescent="0.25">
      <c r="F149" s="11"/>
      <c r="G149" s="11"/>
      <c r="H149" s="11"/>
      <c r="I149" s="11"/>
    </row>
    <row r="150" spans="6:9" x14ac:dyDescent="0.25">
      <c r="F150" s="11"/>
      <c r="G150" s="11"/>
      <c r="H150" s="11"/>
      <c r="I150" s="11"/>
    </row>
    <row r="151" spans="6:9" x14ac:dyDescent="0.25">
      <c r="F151" s="11"/>
      <c r="G151" s="11"/>
      <c r="H151" s="11"/>
      <c r="I151" s="11"/>
    </row>
    <row r="152" spans="6:9" x14ac:dyDescent="0.25">
      <c r="F152" s="11"/>
      <c r="G152" s="11"/>
      <c r="H152" s="11"/>
      <c r="I152" s="11"/>
    </row>
    <row r="153" spans="6:9" x14ac:dyDescent="0.25">
      <c r="F153" s="11"/>
      <c r="G153" s="11"/>
      <c r="H153" s="11"/>
      <c r="I153" s="11"/>
    </row>
    <row r="154" spans="6:9" x14ac:dyDescent="0.25">
      <c r="F154" s="11"/>
      <c r="G154" s="11"/>
      <c r="H154" s="11"/>
      <c r="I154" s="11"/>
    </row>
    <row r="155" spans="6:9" x14ac:dyDescent="0.25">
      <c r="F155" s="11"/>
      <c r="G155" s="11"/>
      <c r="H155" s="11"/>
      <c r="I155" s="11"/>
    </row>
    <row r="156" spans="6:9" x14ac:dyDescent="0.25">
      <c r="F156" s="11"/>
      <c r="G156" s="11"/>
      <c r="H156" s="11"/>
      <c r="I156" s="11"/>
    </row>
    <row r="157" spans="6:9" x14ac:dyDescent="0.25">
      <c r="F157" s="11"/>
      <c r="G157" s="11"/>
      <c r="H157" s="11"/>
      <c r="I157" s="11"/>
    </row>
    <row r="158" spans="6:9" x14ac:dyDescent="0.25">
      <c r="F158" s="11"/>
      <c r="G158" s="11"/>
      <c r="H158" s="11"/>
      <c r="I158" s="11"/>
    </row>
    <row r="159" spans="6:9" x14ac:dyDescent="0.25">
      <c r="F159" s="11"/>
      <c r="G159" s="11"/>
      <c r="H159" s="11"/>
      <c r="I159" s="11"/>
    </row>
    <row r="160" spans="6:9" x14ac:dyDescent="0.25">
      <c r="F160" s="11"/>
      <c r="G160" s="11"/>
      <c r="H160" s="11"/>
      <c r="I160" s="11"/>
    </row>
    <row r="161" spans="6:9" x14ac:dyDescent="0.25">
      <c r="F161" s="11"/>
      <c r="G161" s="11"/>
      <c r="H161" s="11"/>
      <c r="I161" s="11"/>
    </row>
    <row r="162" spans="6:9" x14ac:dyDescent="0.25">
      <c r="F162" s="11"/>
      <c r="G162" s="11"/>
      <c r="H162" s="11"/>
      <c r="I162" s="11"/>
    </row>
    <row r="163" spans="6:9" x14ac:dyDescent="0.25">
      <c r="F163" s="11"/>
      <c r="G163" s="11"/>
      <c r="H163" s="11"/>
      <c r="I163" s="11"/>
    </row>
    <row r="164" spans="6:9" x14ac:dyDescent="0.25">
      <c r="F164" s="11"/>
      <c r="G164" s="11"/>
      <c r="H164" s="11"/>
      <c r="I164" s="11"/>
    </row>
    <row r="165" spans="6:9" x14ac:dyDescent="0.25">
      <c r="F165" s="11"/>
      <c r="G165" s="11"/>
      <c r="H165" s="11"/>
      <c r="I165" s="11"/>
    </row>
    <row r="166" spans="6:9" x14ac:dyDescent="0.25">
      <c r="F166" s="11"/>
      <c r="G166" s="11"/>
      <c r="H166" s="11"/>
      <c r="I166" s="11"/>
    </row>
    <row r="167" spans="6:9" x14ac:dyDescent="0.25">
      <c r="F167" s="11"/>
      <c r="G167" s="11"/>
      <c r="H167" s="11"/>
      <c r="I167" s="11"/>
    </row>
    <row r="168" spans="6:9" x14ac:dyDescent="0.25">
      <c r="F168" s="11"/>
      <c r="G168" s="11"/>
      <c r="H168" s="11"/>
      <c r="I168" s="11"/>
    </row>
    <row r="169" spans="6:9" x14ac:dyDescent="0.25">
      <c r="F169" s="11"/>
      <c r="G169" s="11"/>
      <c r="H169" s="11"/>
      <c r="I169" s="11"/>
    </row>
    <row r="170" spans="6:9" x14ac:dyDescent="0.25">
      <c r="F170" s="11"/>
      <c r="G170" s="11"/>
      <c r="H170" s="11"/>
      <c r="I170" s="11"/>
    </row>
    <row r="171" spans="6:9" x14ac:dyDescent="0.25">
      <c r="F171" s="11"/>
      <c r="G171" s="11"/>
      <c r="H171" s="11"/>
      <c r="I171" s="11"/>
    </row>
    <row r="172" spans="6:9" x14ac:dyDescent="0.25">
      <c r="F172" s="11"/>
      <c r="G172" s="11"/>
      <c r="H172" s="11"/>
      <c r="I172" s="11"/>
    </row>
    <row r="173" spans="6:9" x14ac:dyDescent="0.25">
      <c r="F173" s="11"/>
      <c r="G173" s="11"/>
      <c r="H173" s="11"/>
      <c r="I173" s="11"/>
    </row>
    <row r="174" spans="6:9" x14ac:dyDescent="0.25">
      <c r="F174" s="11"/>
      <c r="G174" s="11"/>
      <c r="H174" s="11"/>
      <c r="I174" s="11"/>
    </row>
    <row r="175" spans="6:9" x14ac:dyDescent="0.25">
      <c r="F175" s="11"/>
      <c r="G175" s="11"/>
      <c r="H175" s="11"/>
      <c r="I175" s="11"/>
    </row>
    <row r="176" spans="6:9" x14ac:dyDescent="0.25">
      <c r="F176" s="11"/>
      <c r="G176" s="11"/>
      <c r="H176" s="11"/>
      <c r="I176" s="11"/>
    </row>
    <row r="177" spans="6:9" x14ac:dyDescent="0.25">
      <c r="F177" s="11"/>
      <c r="G177" s="11"/>
      <c r="H177" s="11"/>
      <c r="I177" s="11"/>
    </row>
    <row r="178" spans="6:9" x14ac:dyDescent="0.25">
      <c r="F178" s="11"/>
      <c r="G178" s="11"/>
      <c r="H178" s="11"/>
      <c r="I178" s="11"/>
    </row>
    <row r="179" spans="6:9" x14ac:dyDescent="0.25">
      <c r="F179" s="11"/>
      <c r="G179" s="11"/>
      <c r="H179" s="11"/>
      <c r="I179" s="11"/>
    </row>
    <row r="180" spans="6:9" x14ac:dyDescent="0.25">
      <c r="F180" s="11"/>
      <c r="G180" s="11"/>
      <c r="H180" s="11"/>
      <c r="I180" s="11"/>
    </row>
    <row r="181" spans="6:9" x14ac:dyDescent="0.25">
      <c r="F181" s="11"/>
      <c r="G181" s="11"/>
      <c r="H181" s="11"/>
      <c r="I181" s="11"/>
    </row>
    <row r="182" spans="6:9" x14ac:dyDescent="0.25">
      <c r="F182" s="11"/>
      <c r="G182" s="11"/>
      <c r="H182" s="11"/>
      <c r="I182" s="11"/>
    </row>
    <row r="183" spans="6:9" x14ac:dyDescent="0.25">
      <c r="F183" s="11"/>
      <c r="G183" s="11"/>
      <c r="H183" s="11"/>
      <c r="I183" s="11"/>
    </row>
    <row r="184" spans="6:9" x14ac:dyDescent="0.25">
      <c r="F184" s="11"/>
      <c r="G184" s="11"/>
      <c r="H184" s="11"/>
      <c r="I184" s="11"/>
    </row>
    <row r="185" spans="6:9" x14ac:dyDescent="0.25">
      <c r="F185" s="11"/>
      <c r="G185" s="11"/>
      <c r="H185" s="11"/>
      <c r="I185" s="11"/>
    </row>
    <row r="186" spans="6:9" x14ac:dyDescent="0.25">
      <c r="F186" s="11"/>
      <c r="G186" s="11"/>
      <c r="H186" s="11"/>
      <c r="I186" s="11"/>
    </row>
    <row r="187" spans="6:9" x14ac:dyDescent="0.25">
      <c r="F187" s="11"/>
      <c r="G187" s="11"/>
      <c r="H187" s="11"/>
      <c r="I187" s="11"/>
    </row>
    <row r="188" spans="6:9" x14ac:dyDescent="0.25">
      <c r="F188" s="11"/>
      <c r="G188" s="11"/>
      <c r="H188" s="11"/>
      <c r="I188" s="11"/>
    </row>
    <row r="189" spans="6:9" x14ac:dyDescent="0.25">
      <c r="F189" s="11"/>
      <c r="G189" s="11"/>
      <c r="H189" s="11"/>
      <c r="I189" s="11"/>
    </row>
    <row r="190" spans="6:9" x14ac:dyDescent="0.25">
      <c r="F190" s="11"/>
      <c r="G190" s="11"/>
      <c r="H190" s="11"/>
      <c r="I190" s="11"/>
    </row>
    <row r="191" spans="6:9" x14ac:dyDescent="0.25">
      <c r="F191" s="11"/>
      <c r="G191" s="11"/>
      <c r="H191" s="11"/>
      <c r="I191" s="11"/>
    </row>
    <row r="192" spans="6:9" x14ac:dyDescent="0.25">
      <c r="F192" s="11"/>
      <c r="G192" s="11"/>
      <c r="H192" s="11"/>
      <c r="I192" s="11"/>
    </row>
    <row r="193" spans="6:9" x14ac:dyDescent="0.25">
      <c r="F193" s="11"/>
      <c r="G193" s="11"/>
      <c r="H193" s="11"/>
      <c r="I193" s="11"/>
    </row>
    <row r="194" spans="6:9" x14ac:dyDescent="0.25">
      <c r="F194" s="11"/>
      <c r="G194" s="11"/>
      <c r="H194" s="11"/>
      <c r="I194" s="11"/>
    </row>
    <row r="195" spans="6:9" x14ac:dyDescent="0.25">
      <c r="F195" s="11"/>
      <c r="G195" s="11"/>
      <c r="H195" s="11"/>
      <c r="I195" s="11"/>
    </row>
    <row r="196" spans="6:9" x14ac:dyDescent="0.25">
      <c r="F196" s="11"/>
      <c r="G196" s="11"/>
      <c r="H196" s="11"/>
      <c r="I196" s="11"/>
    </row>
    <row r="197" spans="6:9" x14ac:dyDescent="0.25">
      <c r="F197" s="11"/>
      <c r="G197" s="11"/>
      <c r="H197" s="11"/>
      <c r="I197" s="11"/>
    </row>
    <row r="198" spans="6:9" x14ac:dyDescent="0.25">
      <c r="F198" s="11"/>
      <c r="G198" s="11"/>
      <c r="H198" s="11"/>
      <c r="I198" s="11"/>
    </row>
    <row r="199" spans="6:9" x14ac:dyDescent="0.25">
      <c r="F199" s="11"/>
      <c r="G199" s="11"/>
      <c r="H199" s="11"/>
      <c r="I199" s="11"/>
    </row>
    <row r="200" spans="6:9" x14ac:dyDescent="0.25">
      <c r="F200" s="11"/>
      <c r="G200" s="11"/>
      <c r="H200" s="11"/>
      <c r="I200" s="11"/>
    </row>
    <row r="201" spans="6:9" x14ac:dyDescent="0.25">
      <c r="F201" s="11"/>
      <c r="G201" s="11"/>
      <c r="H201" s="11"/>
      <c r="I201" s="11"/>
    </row>
    <row r="202" spans="6:9" x14ac:dyDescent="0.25">
      <c r="F202" s="11"/>
      <c r="G202" s="11"/>
      <c r="H202" s="11"/>
      <c r="I202" s="11"/>
    </row>
    <row r="203" spans="6:9" x14ac:dyDescent="0.25">
      <c r="F203" s="11"/>
      <c r="G203" s="11"/>
      <c r="H203" s="11"/>
      <c r="I203" s="11"/>
    </row>
    <row r="204" spans="6:9" x14ac:dyDescent="0.25">
      <c r="F204" s="11"/>
      <c r="G204" s="11"/>
      <c r="H204" s="11"/>
      <c r="I204" s="11"/>
    </row>
    <row r="205" spans="6:9" x14ac:dyDescent="0.25">
      <c r="F205" s="11"/>
      <c r="G205" s="11"/>
      <c r="H205" s="11"/>
      <c r="I205" s="11"/>
    </row>
    <row r="206" spans="6:9" x14ac:dyDescent="0.25">
      <c r="F206" s="11"/>
      <c r="G206" s="11"/>
      <c r="H206" s="11"/>
      <c r="I206" s="11"/>
    </row>
    <row r="207" spans="6:9" x14ac:dyDescent="0.25">
      <c r="F207" s="11"/>
      <c r="G207" s="11"/>
      <c r="H207" s="11"/>
      <c r="I207" s="11"/>
    </row>
    <row r="208" spans="6:9" x14ac:dyDescent="0.25">
      <c r="F208" s="11"/>
      <c r="G208" s="11"/>
      <c r="H208" s="11"/>
      <c r="I208" s="11"/>
    </row>
    <row r="209" spans="6:9" x14ac:dyDescent="0.25">
      <c r="F209" s="11"/>
      <c r="G209" s="11"/>
      <c r="H209" s="11"/>
      <c r="I209" s="11"/>
    </row>
    <row r="210" spans="6:9" x14ac:dyDescent="0.25">
      <c r="F210" s="11"/>
      <c r="G210" s="11"/>
      <c r="H210" s="11"/>
      <c r="I210" s="11"/>
    </row>
    <row r="211" spans="6:9" x14ac:dyDescent="0.25">
      <c r="F211" s="11"/>
      <c r="G211" s="11"/>
      <c r="H211" s="11"/>
      <c r="I211" s="11"/>
    </row>
    <row r="212" spans="6:9" x14ac:dyDescent="0.25">
      <c r="F212" s="11"/>
      <c r="G212" s="11"/>
      <c r="H212" s="11"/>
      <c r="I212" s="11"/>
    </row>
    <row r="213" spans="6:9" x14ac:dyDescent="0.25">
      <c r="F213" s="11"/>
      <c r="G213" s="11"/>
      <c r="H213" s="11"/>
      <c r="I213" s="11"/>
    </row>
    <row r="214" spans="6:9" x14ac:dyDescent="0.25">
      <c r="F214" s="11"/>
      <c r="G214" s="11"/>
      <c r="H214" s="11"/>
      <c r="I214" s="11"/>
    </row>
    <row r="215" spans="6:9" x14ac:dyDescent="0.25">
      <c r="F215" s="11"/>
      <c r="G215" s="11"/>
      <c r="H215" s="11"/>
      <c r="I215" s="11"/>
    </row>
    <row r="216" spans="6:9" x14ac:dyDescent="0.25">
      <c r="F216" s="11"/>
      <c r="G216" s="11"/>
      <c r="H216" s="11"/>
      <c r="I216" s="11"/>
    </row>
    <row r="217" spans="6:9" x14ac:dyDescent="0.25">
      <c r="F217" s="11"/>
      <c r="G217" s="11"/>
      <c r="H217" s="11"/>
      <c r="I217" s="11"/>
    </row>
    <row r="218" spans="6:9" x14ac:dyDescent="0.25">
      <c r="F218" s="11"/>
      <c r="G218" s="11"/>
      <c r="H218" s="11"/>
      <c r="I218" s="11"/>
    </row>
    <row r="219" spans="6:9" x14ac:dyDescent="0.25">
      <c r="F219" s="11"/>
      <c r="G219" s="11"/>
      <c r="H219" s="11"/>
      <c r="I219" s="11"/>
    </row>
    <row r="220" spans="6:9" x14ac:dyDescent="0.25">
      <c r="F220" s="11"/>
      <c r="G220" s="11"/>
      <c r="H220" s="11"/>
      <c r="I220" s="11"/>
    </row>
    <row r="221" spans="6:9" x14ac:dyDescent="0.25">
      <c r="F221" s="11"/>
      <c r="G221" s="11"/>
      <c r="H221" s="11"/>
      <c r="I221" s="11"/>
    </row>
    <row r="222" spans="6:9" x14ac:dyDescent="0.25">
      <c r="F222" s="11"/>
      <c r="G222" s="11"/>
      <c r="H222" s="11"/>
      <c r="I222" s="11"/>
    </row>
    <row r="223" spans="6:9" x14ac:dyDescent="0.25">
      <c r="F223" s="11"/>
      <c r="G223" s="11"/>
      <c r="H223" s="11"/>
      <c r="I223" s="11"/>
    </row>
    <row r="224" spans="6:9" x14ac:dyDescent="0.25">
      <c r="F224" s="11"/>
      <c r="G224" s="11"/>
      <c r="H224" s="11"/>
      <c r="I224" s="11"/>
    </row>
    <row r="225" spans="6:9" x14ac:dyDescent="0.25">
      <c r="F225" s="11"/>
      <c r="G225" s="11"/>
      <c r="H225" s="11"/>
      <c r="I225" s="11"/>
    </row>
    <row r="226" spans="6:9" x14ac:dyDescent="0.25">
      <c r="F226" s="11"/>
      <c r="G226" s="11"/>
      <c r="H226" s="11"/>
      <c r="I226" s="11"/>
    </row>
    <row r="227" spans="6:9" x14ac:dyDescent="0.25">
      <c r="F227" s="11"/>
      <c r="G227" s="11"/>
      <c r="H227" s="11"/>
      <c r="I227" s="11"/>
    </row>
    <row r="228" spans="6:9" x14ac:dyDescent="0.25">
      <c r="F228" s="11"/>
      <c r="G228" s="11"/>
      <c r="H228" s="11"/>
      <c r="I228" s="11"/>
    </row>
    <row r="229" spans="6:9" x14ac:dyDescent="0.25">
      <c r="F229" s="11"/>
      <c r="G229" s="11"/>
      <c r="H229" s="11"/>
      <c r="I229" s="11"/>
    </row>
    <row r="230" spans="6:9" x14ac:dyDescent="0.25">
      <c r="F230" s="11"/>
      <c r="G230" s="11"/>
      <c r="H230" s="11"/>
      <c r="I230" s="11"/>
    </row>
    <row r="231" spans="6:9" x14ac:dyDescent="0.25">
      <c r="F231" s="11"/>
      <c r="G231" s="11"/>
      <c r="H231" s="11"/>
      <c r="I231" s="11"/>
    </row>
    <row r="232" spans="6:9" x14ac:dyDescent="0.25">
      <c r="F232" s="11"/>
      <c r="G232" s="11"/>
      <c r="H232" s="11"/>
      <c r="I232" s="11"/>
    </row>
    <row r="233" spans="6:9" x14ac:dyDescent="0.25">
      <c r="F233" s="11"/>
      <c r="G233" s="11"/>
      <c r="H233" s="11"/>
      <c r="I233" s="11"/>
    </row>
    <row r="234" spans="6:9" x14ac:dyDescent="0.25">
      <c r="F234" s="11"/>
      <c r="G234" s="11"/>
      <c r="H234" s="11"/>
      <c r="I234" s="11"/>
    </row>
    <row r="235" spans="6:9" x14ac:dyDescent="0.25">
      <c r="F235" s="11"/>
      <c r="G235" s="11"/>
      <c r="H235" s="11"/>
      <c r="I235" s="11"/>
    </row>
    <row r="236" spans="6:9" x14ac:dyDescent="0.25">
      <c r="F236" s="11"/>
      <c r="G236" s="11"/>
      <c r="H236" s="11"/>
      <c r="I236" s="11"/>
    </row>
    <row r="237" spans="6:9" x14ac:dyDescent="0.25">
      <c r="F237" s="11"/>
      <c r="G237" s="11"/>
      <c r="H237" s="11"/>
      <c r="I237" s="11"/>
    </row>
    <row r="238" spans="6:9" x14ac:dyDescent="0.25">
      <c r="F238" s="11"/>
      <c r="G238" s="11"/>
      <c r="H238" s="11"/>
      <c r="I238" s="11"/>
    </row>
    <row r="239" spans="6:9" x14ac:dyDescent="0.25">
      <c r="F239" s="11"/>
      <c r="G239" s="11"/>
      <c r="H239" s="11"/>
      <c r="I239" s="11"/>
    </row>
    <row r="240" spans="6:9" x14ac:dyDescent="0.25">
      <c r="F240" s="11"/>
      <c r="G240" s="11"/>
      <c r="H240" s="11"/>
      <c r="I240" s="11"/>
    </row>
    <row r="241" spans="6:9" x14ac:dyDescent="0.25">
      <c r="F241" s="11"/>
      <c r="G241" s="11"/>
      <c r="H241" s="11"/>
      <c r="I241" s="11"/>
    </row>
    <row r="242" spans="6:9" x14ac:dyDescent="0.25">
      <c r="F242" s="11"/>
      <c r="G242" s="11"/>
      <c r="H242" s="11"/>
      <c r="I242" s="11"/>
    </row>
    <row r="243" spans="6:9" x14ac:dyDescent="0.25">
      <c r="F243" s="11"/>
      <c r="G243" s="11"/>
      <c r="H243" s="11"/>
      <c r="I243" s="11"/>
    </row>
    <row r="244" spans="6:9" x14ac:dyDescent="0.25">
      <c r="F244" s="11"/>
      <c r="G244" s="11"/>
      <c r="H244" s="11"/>
      <c r="I244" s="11"/>
    </row>
    <row r="245" spans="6:9" x14ac:dyDescent="0.25">
      <c r="F245" s="11"/>
      <c r="G245" s="11"/>
      <c r="H245" s="11"/>
      <c r="I245" s="11"/>
    </row>
    <row r="246" spans="6:9" x14ac:dyDescent="0.25">
      <c r="F246" s="11"/>
      <c r="G246" s="11"/>
      <c r="H246" s="11"/>
      <c r="I246" s="11"/>
    </row>
    <row r="247" spans="6:9" x14ac:dyDescent="0.25">
      <c r="F247" s="11"/>
      <c r="G247" s="11"/>
      <c r="H247" s="11"/>
      <c r="I247" s="11"/>
    </row>
    <row r="248" spans="6:9" x14ac:dyDescent="0.25">
      <c r="F248" s="11"/>
      <c r="G248" s="11"/>
      <c r="H248" s="11"/>
      <c r="I248" s="11"/>
    </row>
    <row r="249" spans="6:9" x14ac:dyDescent="0.25">
      <c r="F249" s="11"/>
      <c r="G249" s="11"/>
      <c r="H249" s="11"/>
      <c r="I249" s="11"/>
    </row>
    <row r="250" spans="6:9" x14ac:dyDescent="0.25">
      <c r="F250" s="11"/>
      <c r="G250" s="11"/>
      <c r="H250" s="11"/>
      <c r="I250" s="11"/>
    </row>
    <row r="251" spans="6:9" x14ac:dyDescent="0.25">
      <c r="F251" s="11"/>
      <c r="G251" s="11"/>
      <c r="H251" s="11"/>
      <c r="I251" s="11"/>
    </row>
    <row r="252" spans="6:9" x14ac:dyDescent="0.25">
      <c r="F252" s="11"/>
      <c r="G252" s="11"/>
      <c r="H252" s="11"/>
      <c r="I252" s="11"/>
    </row>
    <row r="253" spans="6:9" x14ac:dyDescent="0.25">
      <c r="F253" s="11"/>
      <c r="G253" s="11"/>
      <c r="H253" s="11"/>
      <c r="I253" s="11"/>
    </row>
    <row r="254" spans="6:9" x14ac:dyDescent="0.25">
      <c r="F254" s="11"/>
      <c r="G254" s="11"/>
      <c r="H254" s="11"/>
      <c r="I254" s="11"/>
    </row>
    <row r="255" spans="6:9" x14ac:dyDescent="0.25">
      <c r="F255" s="11"/>
      <c r="G255" s="11"/>
      <c r="H255" s="11"/>
      <c r="I255" s="11"/>
    </row>
    <row r="256" spans="6:9" x14ac:dyDescent="0.25">
      <c r="F256" s="11"/>
      <c r="G256" s="11"/>
      <c r="H256" s="11"/>
      <c r="I256" s="11"/>
    </row>
    <row r="257" spans="6:9" x14ac:dyDescent="0.25">
      <c r="F257" s="11"/>
      <c r="G257" s="11"/>
      <c r="H257" s="11"/>
      <c r="I257" s="11"/>
    </row>
    <row r="258" spans="6:9" x14ac:dyDescent="0.25">
      <c r="F258" s="11"/>
      <c r="G258" s="11"/>
      <c r="H258" s="11"/>
      <c r="I258" s="11"/>
    </row>
    <row r="259" spans="6:9" x14ac:dyDescent="0.25">
      <c r="F259" s="11"/>
      <c r="G259" s="11"/>
      <c r="H259" s="11"/>
      <c r="I259" s="11"/>
    </row>
    <row r="260" spans="6:9" x14ac:dyDescent="0.25">
      <c r="F260" s="11"/>
      <c r="G260" s="11"/>
      <c r="H260" s="11"/>
      <c r="I260" s="11"/>
    </row>
    <row r="261" spans="6:9" x14ac:dyDescent="0.25">
      <c r="F261" s="11"/>
      <c r="G261" s="11"/>
      <c r="H261" s="11"/>
      <c r="I261" s="11"/>
    </row>
    <row r="262" spans="6:9" x14ac:dyDescent="0.25">
      <c r="F262" s="11"/>
      <c r="G262" s="11"/>
      <c r="H262" s="11"/>
      <c r="I262" s="11"/>
    </row>
    <row r="263" spans="6:9" x14ac:dyDescent="0.25">
      <c r="F263" s="11"/>
      <c r="G263" s="11"/>
      <c r="H263" s="11"/>
      <c r="I263" s="11"/>
    </row>
    <row r="264" spans="6:9" x14ac:dyDescent="0.25">
      <c r="F264" s="11"/>
      <c r="G264" s="11"/>
      <c r="H264" s="11"/>
      <c r="I264" s="11"/>
    </row>
    <row r="265" spans="6:9" x14ac:dyDescent="0.25">
      <c r="F265" s="11"/>
      <c r="G265" s="11"/>
      <c r="H265" s="11"/>
      <c r="I265" s="11"/>
    </row>
    <row r="266" spans="6:9" x14ac:dyDescent="0.25">
      <c r="F266" s="11"/>
      <c r="G266" s="11"/>
      <c r="H266" s="11"/>
      <c r="I266" s="11"/>
    </row>
    <row r="267" spans="6:9" x14ac:dyDescent="0.25">
      <c r="F267" s="11"/>
      <c r="G267" s="11"/>
      <c r="H267" s="11"/>
      <c r="I267" s="11"/>
    </row>
    <row r="268" spans="6:9" x14ac:dyDescent="0.25">
      <c r="F268" s="11"/>
      <c r="G268" s="11"/>
      <c r="H268" s="11"/>
      <c r="I268" s="11"/>
    </row>
    <row r="269" spans="6:9" x14ac:dyDescent="0.25">
      <c r="F269" s="11"/>
      <c r="G269" s="11"/>
      <c r="H269" s="11"/>
      <c r="I269" s="11"/>
    </row>
    <row r="270" spans="6:9" x14ac:dyDescent="0.25">
      <c r="F270" s="11"/>
      <c r="G270" s="11"/>
      <c r="H270" s="11"/>
      <c r="I270" s="11"/>
    </row>
    <row r="271" spans="6:9" x14ac:dyDescent="0.25">
      <c r="F271" s="11"/>
      <c r="G271" s="11"/>
      <c r="H271" s="11"/>
      <c r="I271" s="11"/>
    </row>
    <row r="272" spans="6:9" x14ac:dyDescent="0.25">
      <c r="F272" s="11"/>
      <c r="G272" s="11"/>
      <c r="H272" s="11"/>
      <c r="I272" s="11"/>
    </row>
    <row r="273" spans="6:9" x14ac:dyDescent="0.25">
      <c r="F273" s="11"/>
      <c r="G273" s="11"/>
      <c r="H273" s="11"/>
      <c r="I273" s="11"/>
    </row>
    <row r="274" spans="6:9" x14ac:dyDescent="0.25">
      <c r="F274" s="11"/>
      <c r="G274" s="11"/>
      <c r="H274" s="11"/>
      <c r="I274" s="11"/>
    </row>
    <row r="275" spans="6:9" x14ac:dyDescent="0.25">
      <c r="F275" s="11"/>
      <c r="G275" s="11"/>
      <c r="H275" s="11"/>
      <c r="I275" s="11"/>
    </row>
    <row r="276" spans="6:9" x14ac:dyDescent="0.25">
      <c r="F276" s="11"/>
      <c r="G276" s="11"/>
      <c r="H276" s="11"/>
      <c r="I276" s="11"/>
    </row>
    <row r="277" spans="6:9" x14ac:dyDescent="0.25">
      <c r="F277" s="11"/>
      <c r="G277" s="11"/>
      <c r="H277" s="11"/>
      <c r="I277" s="11"/>
    </row>
    <row r="278" spans="6:9" x14ac:dyDescent="0.25">
      <c r="F278" s="11"/>
      <c r="G278" s="11"/>
      <c r="H278" s="11"/>
      <c r="I278" s="11"/>
    </row>
    <row r="279" spans="6:9" x14ac:dyDescent="0.25">
      <c r="F279" s="11"/>
      <c r="G279" s="11"/>
      <c r="H279" s="11"/>
      <c r="I279" s="11"/>
    </row>
    <row r="280" spans="6:9" x14ac:dyDescent="0.25">
      <c r="F280" s="11"/>
      <c r="G280" s="11"/>
      <c r="H280" s="11"/>
      <c r="I280" s="11"/>
    </row>
    <row r="281" spans="6:9" x14ac:dyDescent="0.25">
      <c r="F281" s="11"/>
      <c r="G281" s="11"/>
      <c r="H281" s="11"/>
      <c r="I281" s="11"/>
    </row>
    <row r="282" spans="6:9" x14ac:dyDescent="0.25">
      <c r="F282" s="11"/>
      <c r="G282" s="11"/>
      <c r="H282" s="11"/>
      <c r="I282" s="11"/>
    </row>
    <row r="283" spans="6:9" x14ac:dyDescent="0.25">
      <c r="F283" s="11"/>
      <c r="G283" s="11"/>
      <c r="H283" s="11"/>
      <c r="I283" s="11"/>
    </row>
    <row r="284" spans="6:9" x14ac:dyDescent="0.25">
      <c r="F284" s="11"/>
      <c r="G284" s="11"/>
      <c r="H284" s="11"/>
      <c r="I284" s="11"/>
    </row>
    <row r="285" spans="6:9" x14ac:dyDescent="0.25">
      <c r="F285" s="11"/>
      <c r="G285" s="11"/>
      <c r="H285" s="11"/>
      <c r="I285" s="11"/>
    </row>
    <row r="286" spans="6:9" x14ac:dyDescent="0.25">
      <c r="F286" s="11"/>
      <c r="G286" s="11"/>
      <c r="H286" s="11"/>
      <c r="I286" s="11"/>
    </row>
    <row r="287" spans="6:9" x14ac:dyDescent="0.25">
      <c r="F287" s="11"/>
      <c r="G287" s="11"/>
      <c r="H287" s="11"/>
      <c r="I287" s="11"/>
    </row>
    <row r="288" spans="6:9" x14ac:dyDescent="0.25">
      <c r="F288" s="11"/>
      <c r="G288" s="11"/>
      <c r="H288" s="11"/>
      <c r="I288" s="11"/>
    </row>
    <row r="289" spans="6:9" x14ac:dyDescent="0.25">
      <c r="F289" s="11"/>
      <c r="G289" s="11"/>
      <c r="H289" s="11"/>
      <c r="I289" s="11"/>
    </row>
    <row r="290" spans="6:9" x14ac:dyDescent="0.25">
      <c r="F290" s="11"/>
      <c r="G290" s="11"/>
      <c r="H290" s="11"/>
      <c r="I290" s="11"/>
    </row>
    <row r="291" spans="6:9" x14ac:dyDescent="0.25">
      <c r="F291" s="11"/>
      <c r="G291" s="11"/>
      <c r="H291" s="11"/>
      <c r="I291" s="11"/>
    </row>
    <row r="292" spans="6:9" x14ac:dyDescent="0.25">
      <c r="F292" s="11"/>
      <c r="G292" s="11"/>
      <c r="H292" s="11"/>
      <c r="I292" s="11"/>
    </row>
    <row r="293" spans="6:9" x14ac:dyDescent="0.25">
      <c r="F293" s="11"/>
      <c r="G293" s="11"/>
      <c r="H293" s="11"/>
      <c r="I293" s="11"/>
    </row>
    <row r="294" spans="6:9" x14ac:dyDescent="0.25">
      <c r="F294" s="11"/>
      <c r="G294" s="11"/>
      <c r="H294" s="11"/>
      <c r="I294" s="11"/>
    </row>
    <row r="295" spans="6:9" x14ac:dyDescent="0.25">
      <c r="F295" s="11"/>
      <c r="G295" s="11"/>
      <c r="H295" s="11"/>
      <c r="I295" s="11"/>
    </row>
    <row r="296" spans="6:9" x14ac:dyDescent="0.25">
      <c r="F296" s="11"/>
      <c r="G296" s="11"/>
      <c r="H296" s="11"/>
      <c r="I296" s="11"/>
    </row>
    <row r="297" spans="6:9" x14ac:dyDescent="0.25">
      <c r="F297" s="11"/>
      <c r="G297" s="11"/>
      <c r="H297" s="11"/>
      <c r="I297" s="11"/>
    </row>
    <row r="298" spans="6:9" x14ac:dyDescent="0.25">
      <c r="F298" s="11"/>
      <c r="G298" s="11"/>
      <c r="H298" s="11"/>
      <c r="I298" s="11"/>
    </row>
    <row r="299" spans="6:9" x14ac:dyDescent="0.25">
      <c r="F299" s="11"/>
      <c r="G299" s="11"/>
      <c r="H299" s="11"/>
      <c r="I299" s="11"/>
    </row>
    <row r="300" spans="6:9" x14ac:dyDescent="0.25">
      <c r="F300" s="11"/>
      <c r="G300" s="11"/>
      <c r="H300" s="11"/>
      <c r="I300" s="11"/>
    </row>
    <row r="301" spans="6:9" x14ac:dyDescent="0.25">
      <c r="F301" s="11"/>
      <c r="G301" s="11"/>
      <c r="H301" s="11"/>
      <c r="I301" s="11"/>
    </row>
    <row r="302" spans="6:9" x14ac:dyDescent="0.25">
      <c r="F302" s="11"/>
      <c r="G302" s="11"/>
      <c r="H302" s="11"/>
      <c r="I302" s="11"/>
    </row>
    <row r="303" spans="6:9" x14ac:dyDescent="0.25">
      <c r="F303" s="11"/>
      <c r="G303" s="11"/>
      <c r="H303" s="11"/>
      <c r="I303" s="11"/>
    </row>
    <row r="304" spans="6:9" x14ac:dyDescent="0.25">
      <c r="F304" s="11"/>
      <c r="G304" s="11"/>
      <c r="H304" s="11"/>
      <c r="I304" s="11"/>
    </row>
    <row r="305" spans="6:9" x14ac:dyDescent="0.25">
      <c r="F305" s="11"/>
      <c r="G305" s="11"/>
      <c r="H305" s="11"/>
      <c r="I305" s="11"/>
    </row>
    <row r="306" spans="6:9" x14ac:dyDescent="0.25">
      <c r="F306" s="11"/>
      <c r="G306" s="11"/>
      <c r="H306" s="11"/>
      <c r="I306" s="11"/>
    </row>
    <row r="307" spans="6:9" x14ac:dyDescent="0.25">
      <c r="F307" s="11"/>
      <c r="G307" s="11"/>
      <c r="H307" s="11"/>
      <c r="I307" s="11"/>
    </row>
    <row r="308" spans="6:9" x14ac:dyDescent="0.25">
      <c r="F308" s="11"/>
      <c r="G308" s="11"/>
      <c r="H308" s="11"/>
      <c r="I308" s="11"/>
    </row>
    <row r="309" spans="6:9" x14ac:dyDescent="0.25">
      <c r="F309" s="11"/>
      <c r="G309" s="11"/>
      <c r="H309" s="11"/>
      <c r="I309" s="11"/>
    </row>
    <row r="310" spans="6:9" x14ac:dyDescent="0.25">
      <c r="F310" s="11"/>
      <c r="G310" s="11"/>
      <c r="H310" s="11"/>
      <c r="I310" s="11"/>
    </row>
    <row r="311" spans="6:9" x14ac:dyDescent="0.25">
      <c r="F311" s="11"/>
      <c r="G311" s="11"/>
      <c r="H311" s="11"/>
      <c r="I311" s="11"/>
    </row>
    <row r="312" spans="6:9" x14ac:dyDescent="0.25">
      <c r="F312" s="11"/>
      <c r="G312" s="11"/>
      <c r="H312" s="11"/>
      <c r="I312" s="11"/>
    </row>
    <row r="313" spans="6:9" x14ac:dyDescent="0.25">
      <c r="F313" s="11"/>
      <c r="G313" s="11"/>
      <c r="H313" s="11"/>
      <c r="I313" s="11"/>
    </row>
    <row r="314" spans="6:9" x14ac:dyDescent="0.25">
      <c r="F314" s="11"/>
      <c r="G314" s="11"/>
      <c r="H314" s="11"/>
      <c r="I314" s="11"/>
    </row>
    <row r="315" spans="6:9" x14ac:dyDescent="0.25">
      <c r="F315" s="11"/>
      <c r="G315" s="11"/>
      <c r="H315" s="11"/>
      <c r="I315" s="11"/>
    </row>
    <row r="316" spans="6:9" x14ac:dyDescent="0.25">
      <c r="F316" s="11"/>
      <c r="G316" s="11"/>
      <c r="H316" s="11"/>
      <c r="I316" s="11"/>
    </row>
    <row r="317" spans="6:9" x14ac:dyDescent="0.25">
      <c r="F317" s="11"/>
      <c r="G317" s="11"/>
      <c r="H317" s="11"/>
      <c r="I317" s="11"/>
    </row>
    <row r="318" spans="6:9" x14ac:dyDescent="0.25">
      <c r="F318" s="11"/>
      <c r="G318" s="11"/>
      <c r="H318" s="11"/>
      <c r="I318" s="11"/>
    </row>
    <row r="319" spans="6:9" x14ac:dyDescent="0.25">
      <c r="F319" s="11"/>
      <c r="G319" s="11"/>
      <c r="H319" s="11"/>
      <c r="I319" s="11"/>
    </row>
    <row r="320" spans="6:9" x14ac:dyDescent="0.25">
      <c r="F320" s="11"/>
      <c r="G320" s="11"/>
      <c r="H320" s="11"/>
      <c r="I320" s="11"/>
    </row>
    <row r="321" spans="6:9" x14ac:dyDescent="0.25">
      <c r="F321" s="11"/>
      <c r="G321" s="11"/>
      <c r="H321" s="11"/>
      <c r="I321" s="11"/>
    </row>
    <row r="322" spans="6:9" x14ac:dyDescent="0.25">
      <c r="F322" s="11"/>
      <c r="G322" s="11"/>
      <c r="H322" s="11"/>
      <c r="I322" s="11"/>
    </row>
    <row r="323" spans="6:9" x14ac:dyDescent="0.25">
      <c r="F323" s="11"/>
      <c r="G323" s="11"/>
      <c r="H323" s="11"/>
      <c r="I323" s="11"/>
    </row>
    <row r="324" spans="6:9" x14ac:dyDescent="0.25">
      <c r="F324" s="11"/>
      <c r="G324" s="11"/>
      <c r="H324" s="11"/>
      <c r="I324" s="11"/>
    </row>
    <row r="325" spans="6:9" x14ac:dyDescent="0.25">
      <c r="F325" s="11"/>
      <c r="G325" s="11"/>
      <c r="H325" s="11"/>
      <c r="I325" s="11"/>
    </row>
    <row r="326" spans="6:9" x14ac:dyDescent="0.25">
      <c r="F326" s="11"/>
      <c r="G326" s="11"/>
      <c r="H326" s="11"/>
      <c r="I326" s="11"/>
    </row>
    <row r="327" spans="6:9" x14ac:dyDescent="0.25">
      <c r="F327" s="11"/>
      <c r="G327" s="11"/>
      <c r="H327" s="11"/>
      <c r="I327" s="11"/>
    </row>
    <row r="328" spans="6:9" x14ac:dyDescent="0.25">
      <c r="F328" s="11"/>
      <c r="G328" s="11"/>
      <c r="H328" s="11"/>
      <c r="I328" s="11"/>
    </row>
    <row r="329" spans="6:9" x14ac:dyDescent="0.25">
      <c r="F329" s="11"/>
      <c r="G329" s="11"/>
      <c r="H329" s="11"/>
      <c r="I329" s="11"/>
    </row>
    <row r="330" spans="6:9" x14ac:dyDescent="0.25">
      <c r="F330" s="11"/>
      <c r="G330" s="11"/>
      <c r="H330" s="11"/>
      <c r="I330" s="11"/>
    </row>
    <row r="331" spans="6:9" x14ac:dyDescent="0.25">
      <c r="F331" s="11"/>
      <c r="G331" s="11"/>
      <c r="H331" s="11"/>
      <c r="I331" s="11"/>
    </row>
    <row r="332" spans="6:9" x14ac:dyDescent="0.25">
      <c r="F332" s="11"/>
      <c r="G332" s="11"/>
      <c r="H332" s="11"/>
      <c r="I332" s="11"/>
    </row>
    <row r="333" spans="6:9" x14ac:dyDescent="0.25">
      <c r="F333" s="11"/>
      <c r="G333" s="11"/>
      <c r="H333" s="11"/>
      <c r="I333" s="11"/>
    </row>
    <row r="334" spans="6:9" x14ac:dyDescent="0.25">
      <c r="F334" s="11"/>
      <c r="G334" s="11"/>
      <c r="H334" s="11"/>
      <c r="I334" s="11"/>
    </row>
    <row r="335" spans="6:9" x14ac:dyDescent="0.25">
      <c r="F335" s="11"/>
      <c r="G335" s="11"/>
      <c r="H335" s="11"/>
      <c r="I335" s="11"/>
    </row>
    <row r="336" spans="6:9" x14ac:dyDescent="0.25">
      <c r="F336" s="11"/>
      <c r="G336" s="11"/>
      <c r="H336" s="11"/>
      <c r="I336" s="11"/>
    </row>
    <row r="337" spans="6:9" x14ac:dyDescent="0.25">
      <c r="F337" s="11"/>
      <c r="G337" s="11"/>
      <c r="H337" s="11"/>
      <c r="I337" s="11"/>
    </row>
    <row r="338" spans="6:9" x14ac:dyDescent="0.25">
      <c r="F338" s="11"/>
      <c r="G338" s="11"/>
      <c r="H338" s="11"/>
      <c r="I338" s="11"/>
    </row>
    <row r="339" spans="6:9" x14ac:dyDescent="0.25">
      <c r="F339" s="11"/>
      <c r="G339" s="11"/>
      <c r="H339" s="11"/>
      <c r="I339" s="11"/>
    </row>
    <row r="340" spans="6:9" x14ac:dyDescent="0.25">
      <c r="F340" s="11"/>
      <c r="G340" s="11"/>
      <c r="H340" s="11"/>
      <c r="I340" s="11"/>
    </row>
    <row r="341" spans="6:9" x14ac:dyDescent="0.25">
      <c r="F341" s="11"/>
      <c r="G341" s="11"/>
      <c r="H341" s="11"/>
      <c r="I341" s="11"/>
    </row>
    <row r="342" spans="6:9" x14ac:dyDescent="0.25">
      <c r="F342" s="11"/>
      <c r="G342" s="11"/>
      <c r="H342" s="11"/>
      <c r="I342" s="11"/>
    </row>
    <row r="343" spans="6:9" x14ac:dyDescent="0.25">
      <c r="F343" s="11"/>
      <c r="G343" s="11"/>
      <c r="H343" s="11"/>
      <c r="I343" s="11"/>
    </row>
    <row r="344" spans="6:9" x14ac:dyDescent="0.25">
      <c r="F344" s="11"/>
      <c r="G344" s="11"/>
      <c r="H344" s="11"/>
      <c r="I344" s="11"/>
    </row>
    <row r="345" spans="6:9" x14ac:dyDescent="0.25">
      <c r="F345" s="11"/>
      <c r="G345" s="11"/>
      <c r="H345" s="11"/>
      <c r="I345" s="11"/>
    </row>
    <row r="346" spans="6:9" x14ac:dyDescent="0.25">
      <c r="F346" s="11"/>
      <c r="G346" s="11"/>
      <c r="H346" s="11"/>
      <c r="I346" s="11"/>
    </row>
    <row r="347" spans="6:9" x14ac:dyDescent="0.25">
      <c r="F347" s="11"/>
      <c r="G347" s="11"/>
      <c r="H347" s="11"/>
      <c r="I347" s="11"/>
    </row>
    <row r="348" spans="6:9" x14ac:dyDescent="0.25">
      <c r="F348" s="11"/>
      <c r="G348" s="11"/>
      <c r="H348" s="11"/>
      <c r="I348" s="11"/>
    </row>
    <row r="349" spans="6:9" x14ac:dyDescent="0.25">
      <c r="F349" s="11"/>
      <c r="G349" s="11"/>
      <c r="H349" s="11"/>
      <c r="I349" s="11"/>
    </row>
    <row r="350" spans="6:9" x14ac:dyDescent="0.25">
      <c r="F350" s="11"/>
      <c r="G350" s="11"/>
      <c r="H350" s="11"/>
      <c r="I350" s="11"/>
    </row>
    <row r="351" spans="6:9" x14ac:dyDescent="0.25">
      <c r="F351" s="11"/>
      <c r="G351" s="11"/>
      <c r="H351" s="11"/>
      <c r="I351" s="11"/>
    </row>
    <row r="352" spans="6:9" x14ac:dyDescent="0.25">
      <c r="F352" s="11"/>
      <c r="G352" s="11"/>
      <c r="H352" s="11"/>
      <c r="I352" s="11"/>
    </row>
    <row r="353" spans="6:9" x14ac:dyDescent="0.25">
      <c r="F353" s="11"/>
      <c r="G353" s="11"/>
      <c r="H353" s="11"/>
      <c r="I353" s="11"/>
    </row>
    <row r="354" spans="6:9" x14ac:dyDescent="0.25">
      <c r="F354" s="11"/>
      <c r="G354" s="11"/>
      <c r="H354" s="11"/>
      <c r="I354" s="11"/>
    </row>
    <row r="355" spans="6:9" x14ac:dyDescent="0.25">
      <c r="F355" s="11"/>
      <c r="G355" s="11"/>
      <c r="H355" s="11"/>
      <c r="I355" s="11"/>
    </row>
    <row r="356" spans="6:9" x14ac:dyDescent="0.25">
      <c r="F356" s="11"/>
      <c r="G356" s="11"/>
      <c r="H356" s="11"/>
      <c r="I356" s="11"/>
    </row>
    <row r="357" spans="6:9" x14ac:dyDescent="0.25">
      <c r="F357" s="11"/>
      <c r="G357" s="11"/>
      <c r="H357" s="11"/>
      <c r="I357" s="11"/>
    </row>
    <row r="358" spans="6:9" x14ac:dyDescent="0.25">
      <c r="F358" s="11"/>
      <c r="G358" s="11"/>
      <c r="H358" s="11"/>
      <c r="I358" s="11"/>
    </row>
    <row r="359" spans="6:9" x14ac:dyDescent="0.25">
      <c r="F359" s="11"/>
      <c r="G359" s="11"/>
      <c r="H359" s="11"/>
      <c r="I359" s="11"/>
    </row>
    <row r="360" spans="6:9" x14ac:dyDescent="0.25">
      <c r="F360" s="11"/>
      <c r="G360" s="11"/>
      <c r="H360" s="11"/>
      <c r="I360" s="11"/>
    </row>
    <row r="361" spans="6:9" x14ac:dyDescent="0.25">
      <c r="F361" s="11"/>
      <c r="G361" s="11"/>
      <c r="H361" s="11"/>
      <c r="I361" s="11"/>
    </row>
    <row r="362" spans="6:9" x14ac:dyDescent="0.25">
      <c r="F362" s="11"/>
      <c r="G362" s="11"/>
      <c r="H362" s="11"/>
      <c r="I362" s="11"/>
    </row>
    <row r="363" spans="6:9" x14ac:dyDescent="0.25">
      <c r="F363" s="11"/>
      <c r="G363" s="11"/>
      <c r="H363" s="11"/>
      <c r="I363" s="11"/>
    </row>
    <row r="364" spans="6:9" x14ac:dyDescent="0.25">
      <c r="F364" s="11"/>
      <c r="G364" s="11"/>
      <c r="H364" s="11"/>
      <c r="I364" s="11"/>
    </row>
    <row r="365" spans="6:9" x14ac:dyDescent="0.25">
      <c r="F365" s="11"/>
      <c r="G365" s="11"/>
      <c r="H365" s="11"/>
      <c r="I365" s="11"/>
    </row>
    <row r="366" spans="6:9" x14ac:dyDescent="0.25">
      <c r="F366" s="11"/>
      <c r="G366" s="11"/>
      <c r="H366" s="11"/>
      <c r="I366" s="11"/>
    </row>
    <row r="367" spans="6:9" x14ac:dyDescent="0.25">
      <c r="F367" s="11"/>
      <c r="G367" s="11"/>
      <c r="H367" s="11"/>
      <c r="I367" s="11"/>
    </row>
    <row r="368" spans="6:9" x14ac:dyDescent="0.25">
      <c r="F368" s="11"/>
      <c r="G368" s="11"/>
      <c r="H368" s="11"/>
      <c r="I368" s="11"/>
    </row>
    <row r="369" spans="6:9" x14ac:dyDescent="0.25">
      <c r="F369" s="11"/>
      <c r="G369" s="11"/>
      <c r="H369" s="11"/>
      <c r="I369" s="11"/>
    </row>
    <row r="370" spans="6:9" x14ac:dyDescent="0.25">
      <c r="F370" s="11"/>
      <c r="G370" s="11"/>
      <c r="H370" s="11"/>
      <c r="I370" s="11"/>
    </row>
    <row r="371" spans="6:9" x14ac:dyDescent="0.25">
      <c r="F371" s="11"/>
      <c r="G371" s="11"/>
      <c r="H371" s="11"/>
      <c r="I371" s="11"/>
    </row>
    <row r="372" spans="6:9" x14ac:dyDescent="0.25">
      <c r="F372" s="11"/>
      <c r="G372" s="11"/>
      <c r="H372" s="11"/>
      <c r="I372" s="11"/>
    </row>
    <row r="373" spans="6:9" x14ac:dyDescent="0.25">
      <c r="F373" s="11"/>
      <c r="G373" s="11"/>
      <c r="H373" s="11"/>
      <c r="I373" s="11"/>
    </row>
    <row r="374" spans="6:9" x14ac:dyDescent="0.25">
      <c r="F374" s="11"/>
      <c r="G374" s="11"/>
      <c r="H374" s="11"/>
      <c r="I374" s="11"/>
    </row>
    <row r="375" spans="6:9" x14ac:dyDescent="0.25">
      <c r="F375" s="11"/>
      <c r="G375" s="11"/>
      <c r="H375" s="11"/>
      <c r="I375" s="11"/>
    </row>
    <row r="376" spans="6:9" x14ac:dyDescent="0.25">
      <c r="F376" s="11"/>
      <c r="G376" s="11"/>
      <c r="H376" s="11"/>
      <c r="I376" s="11"/>
    </row>
    <row r="377" spans="6:9" x14ac:dyDescent="0.25">
      <c r="F377" s="11"/>
      <c r="G377" s="11"/>
      <c r="H377" s="11"/>
      <c r="I377" s="11"/>
    </row>
    <row r="378" spans="6:9" x14ac:dyDescent="0.25">
      <c r="F378" s="11"/>
      <c r="G378" s="11"/>
      <c r="H378" s="11"/>
      <c r="I378" s="11"/>
    </row>
    <row r="379" spans="6:9" x14ac:dyDescent="0.25">
      <c r="F379" s="11"/>
      <c r="G379" s="11"/>
      <c r="H379" s="11"/>
      <c r="I379" s="11"/>
    </row>
    <row r="380" spans="6:9" x14ac:dyDescent="0.25">
      <c r="F380" s="11"/>
      <c r="G380" s="11"/>
      <c r="H380" s="11"/>
      <c r="I380" s="11"/>
    </row>
    <row r="381" spans="6:9" x14ac:dyDescent="0.25">
      <c r="F381" s="11"/>
      <c r="G381" s="11"/>
      <c r="H381" s="11"/>
      <c r="I381" s="11"/>
    </row>
    <row r="382" spans="6:9" x14ac:dyDescent="0.25">
      <c r="F382" s="11"/>
      <c r="G382" s="11"/>
      <c r="H382" s="11"/>
      <c r="I382" s="11"/>
    </row>
    <row r="383" spans="6:9" x14ac:dyDescent="0.25">
      <c r="F383" s="11"/>
      <c r="G383" s="11"/>
      <c r="H383" s="11"/>
      <c r="I383" s="11"/>
    </row>
    <row r="384" spans="6:9" x14ac:dyDescent="0.25">
      <c r="F384" s="11"/>
      <c r="G384" s="11"/>
      <c r="H384" s="11"/>
      <c r="I384" s="11"/>
    </row>
    <row r="385" spans="6:9" x14ac:dyDescent="0.25">
      <c r="F385" s="11"/>
      <c r="G385" s="11"/>
      <c r="H385" s="11"/>
      <c r="I385" s="11"/>
    </row>
    <row r="386" spans="6:9" x14ac:dyDescent="0.25">
      <c r="F386" s="11"/>
      <c r="G386" s="11"/>
      <c r="H386" s="11"/>
      <c r="I386" s="11"/>
    </row>
    <row r="387" spans="6:9" x14ac:dyDescent="0.25">
      <c r="F387" s="11"/>
      <c r="G387" s="11"/>
      <c r="H387" s="11"/>
      <c r="I387" s="11"/>
    </row>
    <row r="388" spans="6:9" x14ac:dyDescent="0.25">
      <c r="F388" s="11"/>
      <c r="G388" s="11"/>
      <c r="H388" s="11"/>
      <c r="I388" s="11"/>
    </row>
    <row r="389" spans="6:9" x14ac:dyDescent="0.25">
      <c r="F389" s="11"/>
      <c r="G389" s="11"/>
      <c r="H389" s="11"/>
      <c r="I389" s="11"/>
    </row>
    <row r="390" spans="6:9" x14ac:dyDescent="0.25">
      <c r="F390" s="11"/>
      <c r="G390" s="11"/>
      <c r="H390" s="11"/>
      <c r="I390" s="11"/>
    </row>
    <row r="391" spans="6:9" x14ac:dyDescent="0.25">
      <c r="F391" s="11"/>
      <c r="G391" s="11"/>
      <c r="H391" s="11"/>
      <c r="I391" s="11"/>
    </row>
    <row r="392" spans="6:9" x14ac:dyDescent="0.25">
      <c r="F392" s="11"/>
      <c r="G392" s="11"/>
      <c r="H392" s="11"/>
      <c r="I392" s="11"/>
    </row>
    <row r="393" spans="6:9" x14ac:dyDescent="0.25">
      <c r="F393" s="11"/>
      <c r="G393" s="11"/>
      <c r="H393" s="11"/>
      <c r="I393" s="11"/>
    </row>
    <row r="394" spans="6:9" x14ac:dyDescent="0.25">
      <c r="F394" s="11"/>
      <c r="G394" s="11"/>
      <c r="H394" s="11"/>
      <c r="I394" s="11"/>
    </row>
    <row r="395" spans="6:9" x14ac:dyDescent="0.25">
      <c r="F395" s="11"/>
      <c r="G395" s="11"/>
      <c r="H395" s="11"/>
      <c r="I395" s="11"/>
    </row>
    <row r="396" spans="6:9" x14ac:dyDescent="0.25">
      <c r="F396" s="11"/>
      <c r="G396" s="11"/>
      <c r="H396" s="11"/>
      <c r="I396" s="11"/>
    </row>
    <row r="397" spans="6:9" x14ac:dyDescent="0.25">
      <c r="F397" s="11"/>
      <c r="G397" s="11"/>
      <c r="H397" s="11"/>
      <c r="I397" s="11"/>
    </row>
    <row r="398" spans="6:9" x14ac:dyDescent="0.25">
      <c r="F398" s="11"/>
      <c r="G398" s="11"/>
      <c r="H398" s="11"/>
      <c r="I398" s="11"/>
    </row>
    <row r="399" spans="6:9" x14ac:dyDescent="0.25">
      <c r="F399" s="11"/>
      <c r="G399" s="11"/>
      <c r="H399" s="11"/>
      <c r="I399" s="11"/>
    </row>
    <row r="400" spans="6:9" x14ac:dyDescent="0.25">
      <c r="F400" s="11"/>
      <c r="G400" s="11"/>
      <c r="H400" s="11"/>
      <c r="I400" s="11"/>
    </row>
    <row r="401" spans="6:9" x14ac:dyDescent="0.25">
      <c r="F401" s="11"/>
      <c r="G401" s="11"/>
      <c r="H401" s="11"/>
      <c r="I401" s="11"/>
    </row>
    <row r="402" spans="6:9" x14ac:dyDescent="0.25">
      <c r="F402" s="11"/>
      <c r="G402" s="11"/>
      <c r="H402" s="11"/>
      <c r="I402" s="11"/>
    </row>
    <row r="403" spans="6:9" x14ac:dyDescent="0.25">
      <c r="F403" s="11"/>
      <c r="G403" s="11"/>
      <c r="H403" s="11"/>
      <c r="I403" s="11"/>
    </row>
    <row r="404" spans="6:9" x14ac:dyDescent="0.25">
      <c r="F404" s="11"/>
      <c r="G404" s="11"/>
      <c r="H404" s="11"/>
      <c r="I404" s="11"/>
    </row>
    <row r="405" spans="6:9" x14ac:dyDescent="0.25">
      <c r="F405" s="11"/>
      <c r="G405" s="11"/>
      <c r="H405" s="11"/>
      <c r="I405" s="11"/>
    </row>
    <row r="406" spans="6:9" x14ac:dyDescent="0.25">
      <c r="F406" s="11"/>
      <c r="G406" s="11"/>
      <c r="H406" s="11"/>
      <c r="I406" s="11"/>
    </row>
    <row r="407" spans="6:9" x14ac:dyDescent="0.25">
      <c r="F407" s="11"/>
      <c r="G407" s="11"/>
      <c r="H407" s="11"/>
      <c r="I407" s="11"/>
    </row>
    <row r="408" spans="6:9" x14ac:dyDescent="0.25">
      <c r="F408" s="11"/>
      <c r="G408" s="11"/>
      <c r="H408" s="11"/>
      <c r="I408" s="11"/>
    </row>
    <row r="409" spans="6:9" x14ac:dyDescent="0.25">
      <c r="F409" s="11"/>
      <c r="G409" s="11"/>
      <c r="H409" s="11"/>
      <c r="I409" s="11"/>
    </row>
    <row r="410" spans="6:9" x14ac:dyDescent="0.25">
      <c r="F410" s="11"/>
      <c r="G410" s="11"/>
      <c r="H410" s="11"/>
      <c r="I410" s="11"/>
    </row>
    <row r="411" spans="6:9" x14ac:dyDescent="0.25">
      <c r="F411" s="11"/>
      <c r="G411" s="11"/>
      <c r="H411" s="11"/>
      <c r="I411" s="11"/>
    </row>
    <row r="412" spans="6:9" x14ac:dyDescent="0.25">
      <c r="F412" s="11"/>
      <c r="G412" s="11"/>
      <c r="H412" s="11"/>
      <c r="I412" s="11"/>
    </row>
    <row r="413" spans="6:9" x14ac:dyDescent="0.25">
      <c r="F413" s="11"/>
      <c r="G413" s="11"/>
      <c r="H413" s="11"/>
      <c r="I413" s="11"/>
    </row>
    <row r="414" spans="6:9" x14ac:dyDescent="0.25">
      <c r="F414" s="11"/>
      <c r="G414" s="11"/>
      <c r="H414" s="11"/>
      <c r="I414" s="11"/>
    </row>
    <row r="415" spans="6:9" x14ac:dyDescent="0.25">
      <c r="F415" s="11"/>
      <c r="G415" s="11"/>
      <c r="H415" s="11"/>
      <c r="I415" s="11"/>
    </row>
    <row r="416" spans="6:9" x14ac:dyDescent="0.25">
      <c r="F416" s="11"/>
      <c r="G416" s="11"/>
      <c r="H416" s="11"/>
      <c r="I416" s="11"/>
    </row>
    <row r="417" spans="6:9" x14ac:dyDescent="0.25">
      <c r="F417" s="11"/>
      <c r="G417" s="11"/>
      <c r="H417" s="11"/>
      <c r="I417" s="11"/>
    </row>
    <row r="418" spans="6:9" x14ac:dyDescent="0.25">
      <c r="F418" s="11"/>
      <c r="G418" s="11"/>
      <c r="H418" s="11"/>
      <c r="I418" s="11"/>
    </row>
    <row r="419" spans="6:9" x14ac:dyDescent="0.25">
      <c r="F419" s="11"/>
      <c r="G419" s="11"/>
      <c r="H419" s="11"/>
      <c r="I419" s="11"/>
    </row>
    <row r="420" spans="6:9" x14ac:dyDescent="0.25">
      <c r="F420" s="11"/>
      <c r="G420" s="11"/>
      <c r="H420" s="11"/>
      <c r="I420" s="11"/>
    </row>
    <row r="421" spans="6:9" x14ac:dyDescent="0.25">
      <c r="F421" s="11"/>
      <c r="G421" s="11"/>
      <c r="H421" s="11"/>
      <c r="I421" s="11"/>
    </row>
    <row r="422" spans="6:9" x14ac:dyDescent="0.25">
      <c r="F422" s="11"/>
      <c r="G422" s="11"/>
      <c r="H422" s="11"/>
      <c r="I422" s="11"/>
    </row>
    <row r="423" spans="6:9" x14ac:dyDescent="0.25">
      <c r="F423" s="11"/>
      <c r="G423" s="11"/>
      <c r="H423" s="11"/>
      <c r="I423" s="11"/>
    </row>
    <row r="424" spans="6:9" x14ac:dyDescent="0.25">
      <c r="F424" s="11"/>
      <c r="G424" s="11"/>
      <c r="H424" s="11"/>
      <c r="I424" s="11"/>
    </row>
    <row r="425" spans="6:9" x14ac:dyDescent="0.25">
      <c r="F425" s="11"/>
      <c r="G425" s="11"/>
      <c r="H425" s="11"/>
      <c r="I425" s="11"/>
    </row>
    <row r="426" spans="6:9" x14ac:dyDescent="0.25">
      <c r="F426" s="11"/>
      <c r="G426" s="11"/>
      <c r="H426" s="11"/>
      <c r="I426" s="11"/>
    </row>
    <row r="427" spans="6:9" x14ac:dyDescent="0.25">
      <c r="F427" s="11"/>
      <c r="G427" s="11"/>
      <c r="H427" s="11"/>
      <c r="I427" s="11"/>
    </row>
    <row r="428" spans="6:9" x14ac:dyDescent="0.25">
      <c r="F428" s="11"/>
      <c r="G428" s="11"/>
      <c r="H428" s="11"/>
      <c r="I428" s="11"/>
    </row>
    <row r="429" spans="6:9" x14ac:dyDescent="0.25">
      <c r="F429" s="11"/>
      <c r="G429" s="11"/>
      <c r="H429" s="11"/>
      <c r="I429" s="11"/>
    </row>
    <row r="430" spans="6:9" x14ac:dyDescent="0.25">
      <c r="F430" s="11"/>
      <c r="G430" s="11"/>
      <c r="H430" s="11"/>
      <c r="I430" s="11"/>
    </row>
    <row r="431" spans="6:9" x14ac:dyDescent="0.25">
      <c r="F431" s="11"/>
      <c r="G431" s="11"/>
      <c r="H431" s="11"/>
      <c r="I431" s="11"/>
    </row>
    <row r="432" spans="6:9" x14ac:dyDescent="0.25">
      <c r="F432" s="11"/>
      <c r="G432" s="11"/>
      <c r="H432" s="11"/>
      <c r="I432" s="11"/>
    </row>
    <row r="433" spans="6:9" x14ac:dyDescent="0.25">
      <c r="F433" s="11"/>
      <c r="G433" s="11"/>
      <c r="H433" s="11"/>
      <c r="I433" s="11"/>
    </row>
    <row r="434" spans="6:9" x14ac:dyDescent="0.25">
      <c r="F434" s="11"/>
      <c r="G434" s="11"/>
      <c r="H434" s="11"/>
      <c r="I434" s="11"/>
    </row>
    <row r="435" spans="6:9" x14ac:dyDescent="0.25">
      <c r="F435" s="11"/>
      <c r="G435" s="11"/>
      <c r="H435" s="11"/>
      <c r="I435" s="11"/>
    </row>
    <row r="436" spans="6:9" x14ac:dyDescent="0.25">
      <c r="F436" s="11"/>
      <c r="G436" s="11"/>
      <c r="H436" s="11"/>
      <c r="I436" s="11"/>
    </row>
    <row r="437" spans="6:9" x14ac:dyDescent="0.25">
      <c r="F437" s="11"/>
      <c r="G437" s="11"/>
      <c r="H437" s="11"/>
      <c r="I437" s="11"/>
    </row>
    <row r="438" spans="6:9" x14ac:dyDescent="0.25">
      <c r="F438" s="11"/>
      <c r="G438" s="11"/>
      <c r="H438" s="11"/>
      <c r="I438" s="11"/>
    </row>
    <row r="439" spans="6:9" x14ac:dyDescent="0.25">
      <c r="F439" s="11"/>
      <c r="G439" s="11"/>
      <c r="H439" s="11"/>
      <c r="I439" s="11"/>
    </row>
    <row r="440" spans="6:9" x14ac:dyDescent="0.25">
      <c r="F440" s="11"/>
      <c r="G440" s="11"/>
      <c r="H440" s="11"/>
      <c r="I440" s="11"/>
    </row>
    <row r="441" spans="6:9" x14ac:dyDescent="0.25">
      <c r="F441" s="11"/>
      <c r="G441" s="11"/>
      <c r="H441" s="11"/>
      <c r="I441" s="11"/>
    </row>
    <row r="442" spans="6:9" x14ac:dyDescent="0.25">
      <c r="F442" s="11"/>
      <c r="G442" s="11"/>
      <c r="H442" s="11"/>
      <c r="I442" s="11"/>
    </row>
    <row r="443" spans="6:9" x14ac:dyDescent="0.25">
      <c r="F443" s="11"/>
      <c r="G443" s="11"/>
      <c r="H443" s="11"/>
      <c r="I443" s="11"/>
    </row>
    <row r="444" spans="6:9" x14ac:dyDescent="0.25">
      <c r="F444" s="11"/>
      <c r="G444" s="11"/>
      <c r="H444" s="11"/>
      <c r="I444" s="11"/>
    </row>
    <row r="445" spans="6:9" x14ac:dyDescent="0.25">
      <c r="F445" s="11"/>
      <c r="G445" s="11"/>
      <c r="H445" s="11"/>
      <c r="I445" s="11"/>
    </row>
    <row r="446" spans="6:9" x14ac:dyDescent="0.25">
      <c r="F446" s="11"/>
      <c r="G446" s="11"/>
      <c r="H446" s="11"/>
      <c r="I446" s="11"/>
    </row>
    <row r="447" spans="6:9" x14ac:dyDescent="0.25">
      <c r="F447" s="11"/>
      <c r="G447" s="11"/>
      <c r="H447" s="11"/>
      <c r="I447" s="11"/>
    </row>
    <row r="448" spans="6:9" x14ac:dyDescent="0.25">
      <c r="F448" s="11"/>
      <c r="G448" s="11"/>
      <c r="H448" s="11"/>
      <c r="I448" s="11"/>
    </row>
    <row r="449" spans="6:9" x14ac:dyDescent="0.25">
      <c r="F449" s="11"/>
      <c r="G449" s="11"/>
      <c r="H449" s="11"/>
      <c r="I449" s="11"/>
    </row>
    <row r="450" spans="6:9" x14ac:dyDescent="0.25">
      <c r="F450" s="11"/>
      <c r="G450" s="11"/>
      <c r="H450" s="11"/>
      <c r="I450" s="11"/>
    </row>
    <row r="451" spans="6:9" x14ac:dyDescent="0.25">
      <c r="F451" s="11"/>
      <c r="G451" s="11"/>
      <c r="H451" s="11"/>
      <c r="I451" s="11"/>
    </row>
    <row r="452" spans="6:9" x14ac:dyDescent="0.25">
      <c r="F452" s="11"/>
      <c r="G452" s="11"/>
      <c r="H452" s="11"/>
      <c r="I452" s="11"/>
    </row>
    <row r="453" spans="6:9" x14ac:dyDescent="0.25">
      <c r="F453" s="11"/>
      <c r="G453" s="11"/>
      <c r="H453" s="11"/>
      <c r="I453" s="11"/>
    </row>
    <row r="454" spans="6:9" x14ac:dyDescent="0.25">
      <c r="F454" s="11"/>
      <c r="G454" s="11"/>
      <c r="H454" s="11"/>
      <c r="I454" s="11"/>
    </row>
    <row r="455" spans="6:9" x14ac:dyDescent="0.25">
      <c r="F455" s="11"/>
      <c r="G455" s="11"/>
      <c r="H455" s="11"/>
      <c r="I455" s="11"/>
    </row>
    <row r="456" spans="6:9" x14ac:dyDescent="0.25">
      <c r="F456" s="11"/>
      <c r="G456" s="11"/>
      <c r="H456" s="11"/>
      <c r="I456" s="11"/>
    </row>
    <row r="457" spans="6:9" x14ac:dyDescent="0.25">
      <c r="F457" s="11"/>
      <c r="G457" s="11"/>
      <c r="H457" s="11"/>
      <c r="I457" s="11"/>
    </row>
    <row r="458" spans="6:9" x14ac:dyDescent="0.25">
      <c r="F458" s="11"/>
      <c r="G458" s="11"/>
      <c r="H458" s="11"/>
      <c r="I458" s="11"/>
    </row>
    <row r="459" spans="6:9" x14ac:dyDescent="0.25">
      <c r="F459" s="11"/>
      <c r="G459" s="11"/>
      <c r="H459" s="11"/>
      <c r="I459" s="11"/>
    </row>
    <row r="460" spans="6:9" x14ac:dyDescent="0.25">
      <c r="F460" s="11"/>
      <c r="G460" s="11"/>
      <c r="H460" s="11"/>
      <c r="I460" s="11"/>
    </row>
    <row r="461" spans="6:9" x14ac:dyDescent="0.25">
      <c r="F461" s="11"/>
      <c r="G461" s="11"/>
      <c r="H461" s="11"/>
      <c r="I461" s="11"/>
    </row>
    <row r="462" spans="6:9" x14ac:dyDescent="0.25">
      <c r="F462" s="11"/>
      <c r="G462" s="11"/>
      <c r="H462" s="11"/>
      <c r="I462" s="11"/>
    </row>
    <row r="463" spans="6:9" x14ac:dyDescent="0.25">
      <c r="F463" s="11"/>
      <c r="G463" s="11"/>
      <c r="H463" s="11"/>
      <c r="I463" s="11"/>
    </row>
    <row r="464" spans="6:9" x14ac:dyDescent="0.25">
      <c r="F464" s="11"/>
      <c r="G464" s="11"/>
      <c r="H464" s="11"/>
      <c r="I464" s="11"/>
    </row>
    <row r="465" spans="6:9" x14ac:dyDescent="0.25">
      <c r="F465" s="11"/>
      <c r="G465" s="11"/>
      <c r="H465" s="11"/>
      <c r="I465" s="11"/>
    </row>
    <row r="466" spans="6:9" x14ac:dyDescent="0.25">
      <c r="F466" s="11"/>
      <c r="G466" s="11"/>
      <c r="H466" s="11"/>
      <c r="I466" s="11"/>
    </row>
    <row r="467" spans="6:9" x14ac:dyDescent="0.25">
      <c r="F467" s="11"/>
      <c r="G467" s="11"/>
      <c r="H467" s="11"/>
      <c r="I467" s="11"/>
    </row>
    <row r="468" spans="6:9" x14ac:dyDescent="0.25">
      <c r="F468" s="11"/>
      <c r="G468" s="11"/>
      <c r="H468" s="11"/>
      <c r="I468" s="11"/>
    </row>
    <row r="469" spans="6:9" x14ac:dyDescent="0.25">
      <c r="F469" s="11"/>
      <c r="G469" s="11"/>
      <c r="H469" s="11"/>
      <c r="I469" s="11"/>
    </row>
    <row r="470" spans="6:9" x14ac:dyDescent="0.25">
      <c r="F470" s="11"/>
      <c r="G470" s="11"/>
      <c r="H470" s="11"/>
      <c r="I470" s="11"/>
    </row>
    <row r="471" spans="6:9" x14ac:dyDescent="0.25">
      <c r="F471" s="11"/>
      <c r="G471" s="11"/>
      <c r="H471" s="11"/>
      <c r="I471" s="11"/>
    </row>
    <row r="472" spans="6:9" x14ac:dyDescent="0.25">
      <c r="F472" s="11"/>
      <c r="G472" s="11"/>
      <c r="H472" s="11"/>
      <c r="I472" s="11"/>
    </row>
    <row r="473" spans="6:9" x14ac:dyDescent="0.25">
      <c r="F473" s="11"/>
      <c r="G473" s="11"/>
      <c r="H473" s="11"/>
      <c r="I473" s="11"/>
    </row>
    <row r="474" spans="6:9" x14ac:dyDescent="0.25">
      <c r="F474" s="11"/>
      <c r="G474" s="11"/>
      <c r="H474" s="11"/>
      <c r="I474" s="11"/>
    </row>
    <row r="475" spans="6:9" x14ac:dyDescent="0.25">
      <c r="F475" s="11"/>
      <c r="G475" s="11"/>
      <c r="H475" s="11"/>
      <c r="I475" s="11"/>
    </row>
    <row r="476" spans="6:9" x14ac:dyDescent="0.25">
      <c r="F476" s="11"/>
      <c r="G476" s="11"/>
      <c r="H476" s="11"/>
      <c r="I476" s="11"/>
    </row>
    <row r="477" spans="6:9" x14ac:dyDescent="0.25">
      <c r="F477" s="11"/>
      <c r="G477" s="11"/>
      <c r="H477" s="11"/>
      <c r="I477" s="11"/>
    </row>
    <row r="478" spans="6:9" x14ac:dyDescent="0.25">
      <c r="F478" s="11"/>
      <c r="G478" s="11"/>
      <c r="H478" s="11"/>
      <c r="I478" s="11"/>
    </row>
    <row r="479" spans="6:9" x14ac:dyDescent="0.25">
      <c r="F479" s="11"/>
      <c r="G479" s="11"/>
      <c r="H479" s="11"/>
      <c r="I479" s="11"/>
    </row>
    <row r="480" spans="6:9" x14ac:dyDescent="0.25">
      <c r="F480" s="11"/>
      <c r="G480" s="11"/>
      <c r="H480" s="11"/>
      <c r="I480" s="11"/>
    </row>
    <row r="481" spans="6:9" x14ac:dyDescent="0.25">
      <c r="F481" s="11"/>
      <c r="G481" s="11"/>
      <c r="H481" s="11"/>
      <c r="I481" s="11"/>
    </row>
    <row r="482" spans="6:9" x14ac:dyDescent="0.25">
      <c r="F482" s="11"/>
      <c r="G482" s="11"/>
      <c r="H482" s="11"/>
      <c r="I482" s="11"/>
    </row>
    <row r="483" spans="6:9" x14ac:dyDescent="0.25">
      <c r="F483" s="11"/>
      <c r="G483" s="11"/>
      <c r="H483" s="11"/>
      <c r="I483" s="11"/>
    </row>
    <row r="484" spans="6:9" x14ac:dyDescent="0.25">
      <c r="F484" s="11"/>
      <c r="G484" s="11"/>
      <c r="H484" s="11"/>
      <c r="I484" s="11"/>
    </row>
    <row r="485" spans="6:9" x14ac:dyDescent="0.25">
      <c r="F485" s="11"/>
      <c r="G485" s="11"/>
      <c r="H485" s="11"/>
      <c r="I485" s="11"/>
    </row>
    <row r="486" spans="6:9" x14ac:dyDescent="0.25">
      <c r="F486" s="11"/>
      <c r="G486" s="11"/>
      <c r="H486" s="11"/>
      <c r="I486" s="11"/>
    </row>
    <row r="487" spans="6:9" x14ac:dyDescent="0.25">
      <c r="F487" s="11"/>
      <c r="G487" s="11"/>
      <c r="H487" s="11"/>
      <c r="I487" s="11"/>
    </row>
    <row r="488" spans="6:9" x14ac:dyDescent="0.25">
      <c r="F488" s="11"/>
      <c r="G488" s="11"/>
      <c r="H488" s="11"/>
      <c r="I488" s="11"/>
    </row>
    <row r="489" spans="6:9" x14ac:dyDescent="0.25">
      <c r="F489" s="11"/>
      <c r="G489" s="11"/>
      <c r="H489" s="11"/>
      <c r="I489" s="11"/>
    </row>
    <row r="490" spans="6:9" x14ac:dyDescent="0.25">
      <c r="F490" s="11"/>
      <c r="G490" s="11"/>
      <c r="H490" s="11"/>
      <c r="I490" s="11"/>
    </row>
    <row r="491" spans="6:9" x14ac:dyDescent="0.25">
      <c r="F491" s="11"/>
      <c r="G491" s="11"/>
      <c r="H491" s="11"/>
      <c r="I491" s="11"/>
    </row>
    <row r="492" spans="6:9" x14ac:dyDescent="0.25">
      <c r="F492" s="11"/>
      <c r="G492" s="11"/>
      <c r="H492" s="11"/>
      <c r="I492" s="11"/>
    </row>
    <row r="493" spans="6:9" x14ac:dyDescent="0.25">
      <c r="F493" s="11"/>
      <c r="G493" s="11"/>
      <c r="H493" s="11"/>
      <c r="I493" s="11"/>
    </row>
    <row r="494" spans="6:9" x14ac:dyDescent="0.25">
      <c r="F494" s="11"/>
      <c r="G494" s="11"/>
      <c r="H494" s="11"/>
      <c r="I494" s="11"/>
    </row>
    <row r="495" spans="6:9" x14ac:dyDescent="0.25">
      <c r="F495" s="11"/>
      <c r="G495" s="11"/>
      <c r="H495" s="11"/>
      <c r="I495" s="11"/>
    </row>
    <row r="496" spans="6:9" x14ac:dyDescent="0.25">
      <c r="F496" s="11"/>
      <c r="G496" s="11"/>
      <c r="H496" s="11"/>
      <c r="I496" s="11"/>
    </row>
    <row r="497" spans="6:9" x14ac:dyDescent="0.25">
      <c r="F497" s="11"/>
      <c r="G497" s="11"/>
      <c r="H497" s="11"/>
      <c r="I497" s="11"/>
    </row>
    <row r="498" spans="6:9" x14ac:dyDescent="0.25">
      <c r="F498" s="11"/>
      <c r="G498" s="11"/>
      <c r="H498" s="11"/>
      <c r="I498" s="11"/>
    </row>
    <row r="499" spans="6:9" x14ac:dyDescent="0.25">
      <c r="F499" s="11"/>
      <c r="G499" s="11"/>
      <c r="H499" s="11"/>
      <c r="I499" s="11"/>
    </row>
    <row r="500" spans="6:9" x14ac:dyDescent="0.25">
      <c r="F500" s="11"/>
      <c r="G500" s="11"/>
      <c r="H500" s="11"/>
      <c r="I500" s="11"/>
    </row>
    <row r="501" spans="6:9" x14ac:dyDescent="0.25">
      <c r="F501" s="11"/>
      <c r="G501" s="11"/>
      <c r="H501" s="11"/>
      <c r="I501" s="11"/>
    </row>
    <row r="502" spans="6:9" x14ac:dyDescent="0.25">
      <c r="F502" s="11"/>
      <c r="G502" s="11"/>
      <c r="H502" s="11"/>
      <c r="I502" s="11"/>
    </row>
    <row r="503" spans="6:9" x14ac:dyDescent="0.25">
      <c r="F503" s="11"/>
      <c r="G503" s="11"/>
      <c r="H503" s="11"/>
      <c r="I503" s="11"/>
    </row>
    <row r="504" spans="6:9" x14ac:dyDescent="0.25">
      <c r="F504" s="11"/>
      <c r="G504" s="11"/>
      <c r="H504" s="11"/>
      <c r="I504" s="11"/>
    </row>
    <row r="505" spans="6:9" x14ac:dyDescent="0.25">
      <c r="F505" s="11"/>
      <c r="G505" s="11"/>
      <c r="H505" s="11"/>
      <c r="I505" s="11"/>
    </row>
    <row r="506" spans="6:9" x14ac:dyDescent="0.25">
      <c r="F506" s="11"/>
      <c r="G506" s="11"/>
      <c r="H506" s="11"/>
      <c r="I506" s="11"/>
    </row>
    <row r="507" spans="6:9" x14ac:dyDescent="0.25">
      <c r="F507" s="11"/>
      <c r="G507" s="11"/>
      <c r="H507" s="11"/>
      <c r="I507" s="11"/>
    </row>
    <row r="508" spans="6:9" x14ac:dyDescent="0.25">
      <c r="F508" s="11"/>
      <c r="G508" s="11"/>
      <c r="H508" s="11"/>
      <c r="I508" s="11"/>
    </row>
    <row r="509" spans="6:9" x14ac:dyDescent="0.25">
      <c r="F509" s="11"/>
      <c r="G509" s="11"/>
      <c r="H509" s="11"/>
      <c r="I509" s="11"/>
    </row>
    <row r="510" spans="6:9" x14ac:dyDescent="0.25">
      <c r="F510" s="11"/>
      <c r="G510" s="11"/>
      <c r="H510" s="11"/>
      <c r="I510" s="11"/>
    </row>
    <row r="511" spans="6:9" x14ac:dyDescent="0.25">
      <c r="F511" s="11"/>
      <c r="G511" s="11"/>
      <c r="H511" s="11"/>
      <c r="I511" s="11"/>
    </row>
    <row r="512" spans="6:9" x14ac:dyDescent="0.25">
      <c r="F512" s="11"/>
      <c r="G512" s="11"/>
      <c r="H512" s="11"/>
      <c r="I512" s="11"/>
    </row>
    <row r="513" spans="6:9" x14ac:dyDescent="0.25">
      <c r="F513" s="11"/>
      <c r="G513" s="11"/>
      <c r="H513" s="11"/>
      <c r="I513" s="11"/>
    </row>
    <row r="514" spans="6:9" x14ac:dyDescent="0.25">
      <c r="F514" s="11"/>
      <c r="G514" s="11"/>
      <c r="H514" s="11"/>
      <c r="I514" s="11"/>
    </row>
    <row r="515" spans="6:9" x14ac:dyDescent="0.25">
      <c r="F515" s="11"/>
      <c r="G515" s="11"/>
      <c r="H515" s="11"/>
      <c r="I515" s="11"/>
    </row>
    <row r="516" spans="6:9" x14ac:dyDescent="0.25">
      <c r="F516" s="11"/>
      <c r="G516" s="11"/>
      <c r="H516" s="11"/>
      <c r="I516" s="11"/>
    </row>
    <row r="517" spans="6:9" x14ac:dyDescent="0.25">
      <c r="F517" s="11"/>
      <c r="G517" s="11"/>
      <c r="H517" s="11"/>
      <c r="I517" s="11"/>
    </row>
    <row r="518" spans="6:9" x14ac:dyDescent="0.25">
      <c r="F518" s="11"/>
      <c r="G518" s="11"/>
      <c r="H518" s="11"/>
      <c r="I518" s="11"/>
    </row>
  </sheetData>
  <sheetProtection algorithmName="SHA-512" hashValue="fAvy74385D3tSDMwX1S0iZMsd0ft52Hcq0zwDCPA744R3wZ5gG86N2vKna00CmFwLQrT/qj5kkSWbssWxb6dNw==" saltValue="oeEBYToK44mkNP02EzlORw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8E229-86B8-4944-A693-81B80B6B4322}">
  <sheetPr codeName="Sheet2"/>
  <dimension ref="A1:K512"/>
  <sheetViews>
    <sheetView tabSelected="1" workbookViewId="0">
      <pane ySplit="1" topLeftCell="A74" activePane="bottomLeft" state="frozen"/>
      <selection pane="bottomLeft" activeCell="G81" sqref="G81"/>
    </sheetView>
  </sheetViews>
  <sheetFormatPr defaultRowHeight="15" x14ac:dyDescent="0.25"/>
  <cols>
    <col min="1" max="1" width="22.85546875" style="2" customWidth="1"/>
    <col min="2" max="5" width="22.85546875" customWidth="1"/>
    <col min="6" max="7" width="20.5703125" style="13" customWidth="1"/>
    <col min="8" max="12" width="20.5703125" customWidth="1"/>
  </cols>
  <sheetData>
    <row r="1" spans="1:11" s="1" customFormat="1" ht="18.75" x14ac:dyDescent="0.3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2" t="s">
        <v>5</v>
      </c>
      <c r="G1" s="12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>
        <v>44930</v>
      </c>
      <c r="B2" s="4">
        <v>10</v>
      </c>
      <c r="C2" s="4">
        <v>7667</v>
      </c>
      <c r="D2" s="4">
        <v>4.59</v>
      </c>
      <c r="E2" s="4">
        <v>879.55</v>
      </c>
      <c r="F2" s="11"/>
      <c r="G2" s="11"/>
      <c r="H2" s="11"/>
      <c r="I2" s="11"/>
    </row>
    <row r="3" spans="1:11" x14ac:dyDescent="0.25">
      <c r="A3" s="2">
        <v>44935</v>
      </c>
      <c r="B3" s="4">
        <v>12</v>
      </c>
      <c r="C3" s="4">
        <v>7653</v>
      </c>
      <c r="D3" s="4">
        <v>6.02</v>
      </c>
      <c r="E3" s="4">
        <v>1030.5999999999999</v>
      </c>
      <c r="F3" s="11"/>
      <c r="G3" s="11"/>
      <c r="H3" s="11"/>
      <c r="I3" s="11"/>
    </row>
    <row r="4" spans="1:11" x14ac:dyDescent="0.25">
      <c r="A4" s="2">
        <v>44936</v>
      </c>
      <c r="B4" s="4">
        <v>9</v>
      </c>
      <c r="C4" s="4">
        <v>7599</v>
      </c>
      <c r="D4" s="4">
        <v>6.43</v>
      </c>
      <c r="E4" s="4">
        <v>795.85</v>
      </c>
      <c r="F4" s="11"/>
      <c r="G4" s="11"/>
      <c r="H4" s="11"/>
      <c r="I4" s="11"/>
    </row>
    <row r="5" spans="1:11" x14ac:dyDescent="0.25">
      <c r="A5" s="2">
        <v>44937</v>
      </c>
      <c r="B5" s="4">
        <v>15</v>
      </c>
      <c r="C5" s="4">
        <v>7556</v>
      </c>
      <c r="D5" s="4">
        <v>5.91</v>
      </c>
      <c r="E5" s="4">
        <v>1380.05</v>
      </c>
      <c r="F5" s="11"/>
      <c r="G5" s="11"/>
      <c r="H5" s="11"/>
      <c r="I5" s="11"/>
    </row>
    <row r="6" spans="1:11" x14ac:dyDescent="0.25">
      <c r="A6" s="2">
        <v>44938</v>
      </c>
      <c r="B6" s="4">
        <v>11</v>
      </c>
      <c r="C6" s="4">
        <v>7480</v>
      </c>
      <c r="D6" s="4">
        <v>6.46</v>
      </c>
      <c r="E6" s="4">
        <v>971.9</v>
      </c>
      <c r="F6" s="11"/>
      <c r="G6" s="11"/>
      <c r="H6" s="11"/>
      <c r="I6" s="11"/>
    </row>
    <row r="7" spans="1:11" x14ac:dyDescent="0.25">
      <c r="A7" s="2">
        <v>44939</v>
      </c>
      <c r="B7" s="4">
        <v>12</v>
      </c>
      <c r="C7" s="4">
        <v>7636</v>
      </c>
      <c r="D7" s="4">
        <v>5.07</v>
      </c>
      <c r="E7" s="4">
        <v>1080.1500000000001</v>
      </c>
      <c r="F7" s="11"/>
      <c r="G7" s="11"/>
      <c r="H7" s="11"/>
      <c r="I7" s="11"/>
    </row>
    <row r="8" spans="1:11" x14ac:dyDescent="0.25">
      <c r="A8" s="2">
        <v>44942</v>
      </c>
      <c r="B8" s="4">
        <v>15</v>
      </c>
      <c r="C8" s="4">
        <v>7637</v>
      </c>
      <c r="D8" s="4">
        <v>4.67</v>
      </c>
      <c r="E8" s="4">
        <v>1365.25</v>
      </c>
      <c r="F8" s="11"/>
      <c r="G8" s="11"/>
      <c r="H8" s="11"/>
      <c r="I8" s="11"/>
    </row>
    <row r="9" spans="1:11" x14ac:dyDescent="0.25">
      <c r="A9" s="2">
        <v>44943</v>
      </c>
      <c r="B9" s="4">
        <v>13</v>
      </c>
      <c r="C9" s="4">
        <v>7640</v>
      </c>
      <c r="D9" s="4">
        <v>4.33</v>
      </c>
      <c r="E9" s="4">
        <v>1210.0999999999999</v>
      </c>
      <c r="F9" s="11"/>
      <c r="G9" s="11"/>
      <c r="H9" s="11"/>
      <c r="I9" s="11"/>
    </row>
    <row r="10" spans="1:11" x14ac:dyDescent="0.25">
      <c r="A10" s="2">
        <v>44944</v>
      </c>
      <c r="B10" s="4">
        <v>13</v>
      </c>
      <c r="C10" s="4">
        <v>7628</v>
      </c>
      <c r="D10" s="4">
        <v>4.99</v>
      </c>
      <c r="E10" s="4">
        <v>1164.9000000000001</v>
      </c>
      <c r="F10" s="11"/>
      <c r="G10" s="11"/>
      <c r="H10" s="11"/>
      <c r="I10" s="11"/>
    </row>
    <row r="11" spans="1:11" x14ac:dyDescent="0.25">
      <c r="A11" s="2">
        <v>44945</v>
      </c>
      <c r="B11" s="4">
        <v>13</v>
      </c>
      <c r="C11" s="4">
        <v>7609</v>
      </c>
      <c r="D11" s="4">
        <v>5.69</v>
      </c>
      <c r="E11" s="4">
        <v>1207.3499999999999</v>
      </c>
      <c r="F11" s="11"/>
      <c r="G11" s="11"/>
      <c r="H11" s="11"/>
      <c r="I11" s="11"/>
    </row>
    <row r="12" spans="1:11" x14ac:dyDescent="0.25">
      <c r="A12" s="2">
        <v>44946</v>
      </c>
      <c r="B12" s="4">
        <v>14</v>
      </c>
      <c r="C12" s="4">
        <v>7472</v>
      </c>
      <c r="D12" s="4">
        <v>5.81</v>
      </c>
      <c r="E12" s="4">
        <v>1214.3499999999999</v>
      </c>
      <c r="F12" s="11"/>
      <c r="G12" s="11"/>
      <c r="H12" s="11"/>
      <c r="I12" s="11"/>
    </row>
    <row r="13" spans="1:11" x14ac:dyDescent="0.25">
      <c r="A13" s="2">
        <v>44949</v>
      </c>
      <c r="B13" s="4">
        <v>11</v>
      </c>
      <c r="C13" s="4">
        <v>7696</v>
      </c>
      <c r="D13" s="4">
        <v>4.82</v>
      </c>
      <c r="E13" s="4">
        <v>964.05</v>
      </c>
      <c r="F13" s="11"/>
      <c r="G13" s="11"/>
      <c r="H13" s="11"/>
      <c r="I13" s="11"/>
    </row>
    <row r="14" spans="1:11" x14ac:dyDescent="0.25">
      <c r="A14" s="2">
        <v>44950</v>
      </c>
      <c r="B14" s="4">
        <v>11</v>
      </c>
      <c r="C14" s="4">
        <v>7754</v>
      </c>
      <c r="D14" s="4">
        <v>4.7699999999999996</v>
      </c>
      <c r="E14" s="4">
        <v>943.1</v>
      </c>
      <c r="F14" s="11"/>
      <c r="G14" s="11"/>
      <c r="H14" s="11"/>
      <c r="I14" s="11"/>
    </row>
    <row r="15" spans="1:11" x14ac:dyDescent="0.25">
      <c r="A15" s="2">
        <v>44951</v>
      </c>
      <c r="B15" s="4">
        <v>11</v>
      </c>
      <c r="C15" s="4">
        <v>7571</v>
      </c>
      <c r="D15" s="4">
        <v>5.52</v>
      </c>
      <c r="E15" s="4">
        <v>988.4</v>
      </c>
      <c r="F15" s="11"/>
      <c r="G15" s="11"/>
      <c r="H15" s="11"/>
      <c r="I15" s="11"/>
    </row>
    <row r="16" spans="1:11" x14ac:dyDescent="0.25">
      <c r="A16" s="2">
        <v>44952</v>
      </c>
      <c r="B16" s="4">
        <v>11</v>
      </c>
      <c r="C16" s="4">
        <v>7694</v>
      </c>
      <c r="D16" s="4">
        <v>4.68</v>
      </c>
      <c r="E16" s="4">
        <v>1000.6</v>
      </c>
      <c r="F16" s="11"/>
      <c r="G16" s="11"/>
      <c r="H16" s="11"/>
      <c r="I16" s="11"/>
    </row>
    <row r="17" spans="1:9" x14ac:dyDescent="0.25">
      <c r="A17" s="2">
        <v>44953</v>
      </c>
      <c r="B17" s="4">
        <v>11</v>
      </c>
      <c r="C17" s="4">
        <v>7662</v>
      </c>
      <c r="D17" s="4">
        <v>4.67</v>
      </c>
      <c r="E17" s="4">
        <v>978.25</v>
      </c>
      <c r="F17" s="11"/>
      <c r="G17" s="11"/>
      <c r="H17" s="11"/>
      <c r="I17" s="11"/>
    </row>
    <row r="18" spans="1:9" x14ac:dyDescent="0.25">
      <c r="A18" s="2">
        <v>44956</v>
      </c>
      <c r="B18" s="4">
        <v>9</v>
      </c>
      <c r="C18" s="4">
        <v>7768</v>
      </c>
      <c r="D18" s="4">
        <v>4.18</v>
      </c>
      <c r="E18" s="4">
        <v>796.55</v>
      </c>
      <c r="F18" s="11"/>
      <c r="G18" s="11"/>
      <c r="H18" s="11"/>
      <c r="I18" s="11"/>
    </row>
    <row r="19" spans="1:9" x14ac:dyDescent="0.25">
      <c r="A19" s="2">
        <v>44957</v>
      </c>
      <c r="B19" s="4">
        <v>9</v>
      </c>
      <c r="C19" s="4">
        <v>7730</v>
      </c>
      <c r="D19" s="4">
        <v>4.95</v>
      </c>
      <c r="E19" s="4">
        <v>807.65</v>
      </c>
      <c r="F19" s="11"/>
      <c r="G19" s="11"/>
      <c r="H19" s="11"/>
      <c r="I19" s="11"/>
    </row>
    <row r="20" spans="1:9" x14ac:dyDescent="0.25">
      <c r="A20" s="2">
        <v>44958</v>
      </c>
      <c r="B20" s="4">
        <v>8</v>
      </c>
      <c r="C20" s="29">
        <v>7770</v>
      </c>
      <c r="D20" s="4">
        <v>4.99</v>
      </c>
      <c r="E20" s="4">
        <v>712.2</v>
      </c>
      <c r="F20" s="11"/>
      <c r="G20" s="11"/>
      <c r="H20" s="11"/>
      <c r="I20" s="11"/>
    </row>
    <row r="21" spans="1:9" x14ac:dyDescent="0.25">
      <c r="A21" s="2">
        <v>44959</v>
      </c>
      <c r="B21" s="4">
        <v>9</v>
      </c>
      <c r="C21" s="4">
        <v>7753</v>
      </c>
      <c r="D21" s="4">
        <v>4.2</v>
      </c>
      <c r="E21" s="4">
        <v>778.75</v>
      </c>
      <c r="F21" s="11"/>
      <c r="G21" s="11"/>
      <c r="H21" s="11"/>
      <c r="I21" s="11"/>
    </row>
    <row r="22" spans="1:9" x14ac:dyDescent="0.25">
      <c r="A22" s="2">
        <v>44960</v>
      </c>
      <c r="B22" s="4">
        <v>9</v>
      </c>
      <c r="C22" s="4">
        <v>7726</v>
      </c>
      <c r="D22" s="4">
        <v>4.5199999999999996</v>
      </c>
      <c r="E22" s="4">
        <v>812</v>
      </c>
      <c r="F22" s="11"/>
      <c r="G22" s="11"/>
      <c r="H22" s="11"/>
      <c r="I22" s="11"/>
    </row>
    <row r="23" spans="1:9" x14ac:dyDescent="0.25">
      <c r="A23" s="2">
        <v>44963</v>
      </c>
      <c r="B23" s="4">
        <v>10</v>
      </c>
      <c r="C23" s="4">
        <v>7720</v>
      </c>
      <c r="D23" s="4">
        <v>4.84</v>
      </c>
      <c r="E23" s="4">
        <v>886.9</v>
      </c>
      <c r="F23" s="11"/>
      <c r="G23" s="11"/>
      <c r="H23" s="11"/>
      <c r="I23" s="11"/>
    </row>
    <row r="24" spans="1:9" x14ac:dyDescent="0.25">
      <c r="A24" s="2">
        <v>44964</v>
      </c>
      <c r="B24" s="4">
        <v>10</v>
      </c>
      <c r="C24" s="4">
        <v>7697</v>
      </c>
      <c r="D24" s="4">
        <v>4.55</v>
      </c>
      <c r="E24" s="4">
        <v>890.3</v>
      </c>
      <c r="F24" s="11"/>
      <c r="G24" s="11"/>
      <c r="H24" s="11"/>
      <c r="I24" s="11"/>
    </row>
    <row r="25" spans="1:9" x14ac:dyDescent="0.25">
      <c r="A25" s="2">
        <v>44965</v>
      </c>
      <c r="B25" s="4">
        <v>10</v>
      </c>
      <c r="C25" s="4">
        <v>7804</v>
      </c>
      <c r="D25" s="4">
        <v>4.2699999999999996</v>
      </c>
      <c r="E25" s="4">
        <v>910.05</v>
      </c>
      <c r="F25" s="11"/>
      <c r="G25" s="11"/>
      <c r="H25" s="11"/>
      <c r="I25" s="11"/>
    </row>
    <row r="26" spans="1:9" x14ac:dyDescent="0.25">
      <c r="A26" s="2">
        <v>44966</v>
      </c>
      <c r="B26" s="4">
        <v>11</v>
      </c>
      <c r="C26" s="4">
        <v>7812</v>
      </c>
      <c r="D26" s="4">
        <v>4.55</v>
      </c>
      <c r="E26" s="4">
        <v>1001</v>
      </c>
      <c r="F26" s="11"/>
      <c r="G26" s="11"/>
      <c r="H26" s="11"/>
      <c r="I26" s="11"/>
    </row>
    <row r="27" spans="1:9" x14ac:dyDescent="0.25">
      <c r="A27" s="2">
        <v>44967</v>
      </c>
      <c r="B27" s="4">
        <v>10</v>
      </c>
      <c r="C27" s="4">
        <v>7798</v>
      </c>
      <c r="D27" s="4">
        <v>4.58</v>
      </c>
      <c r="E27" s="4">
        <v>903.75</v>
      </c>
      <c r="F27" s="11"/>
      <c r="G27" s="11"/>
      <c r="H27" s="11"/>
      <c r="I27" s="11"/>
    </row>
    <row r="28" spans="1:9" x14ac:dyDescent="0.25">
      <c r="A28" s="2">
        <v>44970</v>
      </c>
      <c r="B28" s="4">
        <v>10</v>
      </c>
      <c r="C28" s="4">
        <v>7572</v>
      </c>
      <c r="D28" s="4">
        <v>5.84</v>
      </c>
      <c r="E28" s="4">
        <v>892.1</v>
      </c>
      <c r="F28" s="11"/>
      <c r="G28" s="11"/>
      <c r="H28" s="11"/>
      <c r="I28" s="11"/>
    </row>
    <row r="29" spans="1:9" x14ac:dyDescent="0.25">
      <c r="A29" s="2">
        <v>44971</v>
      </c>
      <c r="B29" s="4">
        <v>8</v>
      </c>
      <c r="C29" s="4">
        <v>7749</v>
      </c>
      <c r="D29" s="4">
        <v>4.83</v>
      </c>
      <c r="E29" s="4">
        <v>727.55</v>
      </c>
      <c r="F29" s="11"/>
      <c r="G29" s="11"/>
      <c r="H29" s="11"/>
      <c r="I29" s="11"/>
    </row>
    <row r="30" spans="1:9" x14ac:dyDescent="0.25">
      <c r="A30" s="2">
        <v>44972</v>
      </c>
      <c r="B30" s="4">
        <v>11</v>
      </c>
      <c r="C30" s="4">
        <v>7784</v>
      </c>
      <c r="D30" s="4">
        <v>5.08</v>
      </c>
      <c r="E30" s="4">
        <v>978.05</v>
      </c>
      <c r="F30" s="11"/>
      <c r="G30" s="11"/>
      <c r="H30" s="11"/>
      <c r="I30" s="11"/>
    </row>
    <row r="31" spans="1:9" x14ac:dyDescent="0.25">
      <c r="A31" s="2">
        <v>44973</v>
      </c>
      <c r="B31" s="4">
        <v>10</v>
      </c>
      <c r="C31" s="4">
        <v>7689</v>
      </c>
      <c r="D31" s="4">
        <v>5.24</v>
      </c>
      <c r="E31" s="4">
        <v>903.55</v>
      </c>
      <c r="F31" s="11"/>
      <c r="G31" s="11"/>
      <c r="H31" s="11"/>
      <c r="I31" s="11"/>
    </row>
    <row r="32" spans="1:9" x14ac:dyDescent="0.25">
      <c r="A32" s="2">
        <v>44974</v>
      </c>
      <c r="B32" s="4">
        <v>9</v>
      </c>
      <c r="C32" s="4">
        <v>7712</v>
      </c>
      <c r="D32" s="4">
        <v>5.23</v>
      </c>
      <c r="E32" s="4">
        <v>793.1</v>
      </c>
      <c r="F32" s="11"/>
      <c r="G32" s="11"/>
      <c r="H32" s="11"/>
      <c r="I32" s="11"/>
    </row>
    <row r="33" spans="1:9" x14ac:dyDescent="0.25">
      <c r="A33" s="2">
        <v>44978</v>
      </c>
      <c r="B33" s="4">
        <v>10</v>
      </c>
      <c r="C33" s="4">
        <v>7904</v>
      </c>
      <c r="D33" s="4">
        <v>4.49</v>
      </c>
      <c r="E33" s="4">
        <v>900.35</v>
      </c>
      <c r="F33" s="11"/>
      <c r="G33" s="11"/>
      <c r="H33" s="11"/>
      <c r="I33" s="11"/>
    </row>
    <row r="34" spans="1:9" x14ac:dyDescent="0.25">
      <c r="A34" s="2">
        <v>44981</v>
      </c>
      <c r="B34" s="4">
        <v>12</v>
      </c>
      <c r="C34" s="4">
        <v>7826</v>
      </c>
      <c r="D34" s="4">
        <v>4.2</v>
      </c>
      <c r="E34" s="4">
        <v>1066.5999999999999</v>
      </c>
      <c r="F34" s="11"/>
      <c r="G34" s="11"/>
      <c r="H34" s="11"/>
      <c r="I34" s="11"/>
    </row>
    <row r="35" spans="1:9" x14ac:dyDescent="0.25">
      <c r="A35" s="2">
        <v>44984</v>
      </c>
      <c r="B35" s="4">
        <v>11</v>
      </c>
      <c r="C35" s="4">
        <v>7811</v>
      </c>
      <c r="D35" s="4">
        <v>4.6399999999999997</v>
      </c>
      <c r="E35" s="4">
        <v>949.35</v>
      </c>
      <c r="F35" s="11"/>
      <c r="G35" s="11"/>
      <c r="H35" s="11"/>
      <c r="I35" s="11"/>
    </row>
    <row r="36" spans="1:9" x14ac:dyDescent="0.25">
      <c r="A36" s="2">
        <v>44985</v>
      </c>
      <c r="B36" s="4">
        <v>12</v>
      </c>
      <c r="C36" s="4">
        <v>7786</v>
      </c>
      <c r="D36" s="4">
        <v>5.15</v>
      </c>
      <c r="E36" s="4">
        <v>1051.8</v>
      </c>
      <c r="F36" s="11"/>
      <c r="G36" s="11"/>
      <c r="H36" s="11"/>
      <c r="I36" s="11"/>
    </row>
    <row r="37" spans="1:9" x14ac:dyDescent="0.25">
      <c r="A37" s="2">
        <v>44986</v>
      </c>
      <c r="B37" s="4">
        <v>11</v>
      </c>
      <c r="C37" s="4">
        <v>7757</v>
      </c>
      <c r="D37" s="4">
        <v>5.24</v>
      </c>
      <c r="E37" s="4">
        <v>964.3</v>
      </c>
      <c r="F37" s="11"/>
      <c r="G37" s="11"/>
      <c r="H37" s="11"/>
      <c r="I37" s="11"/>
    </row>
    <row r="38" spans="1:9" x14ac:dyDescent="0.25">
      <c r="A38" s="2">
        <v>44987</v>
      </c>
      <c r="B38" s="4">
        <v>11</v>
      </c>
      <c r="C38" s="4">
        <v>7748</v>
      </c>
      <c r="D38" s="4">
        <v>4.55</v>
      </c>
      <c r="E38" s="4">
        <v>979.15</v>
      </c>
      <c r="F38" s="11"/>
      <c r="G38" s="11"/>
      <c r="H38" s="11"/>
      <c r="I38" s="11"/>
    </row>
    <row r="39" spans="1:9" x14ac:dyDescent="0.25">
      <c r="A39" s="2">
        <v>44988</v>
      </c>
      <c r="B39" s="4">
        <v>12</v>
      </c>
      <c r="C39" s="4">
        <v>7727</v>
      </c>
      <c r="D39" s="4">
        <v>4.4400000000000004</v>
      </c>
      <c r="E39" s="4">
        <v>1032.45</v>
      </c>
      <c r="F39" s="11"/>
      <c r="G39" s="11"/>
      <c r="H39" s="11"/>
      <c r="I39" s="11"/>
    </row>
    <row r="40" spans="1:9" x14ac:dyDescent="0.25">
      <c r="A40" s="2">
        <v>44991</v>
      </c>
      <c r="B40" s="4">
        <v>11</v>
      </c>
      <c r="C40" s="4">
        <v>7670</v>
      </c>
      <c r="D40" s="4">
        <v>4.3499999999999996</v>
      </c>
      <c r="E40" s="4">
        <v>951.7</v>
      </c>
      <c r="F40" s="11"/>
      <c r="G40" s="11"/>
      <c r="H40" s="11"/>
      <c r="I40" s="11"/>
    </row>
    <row r="41" spans="1:9" x14ac:dyDescent="0.25">
      <c r="A41" s="2">
        <v>44992</v>
      </c>
      <c r="B41" s="4">
        <v>11</v>
      </c>
      <c r="C41" s="4">
        <v>7638</v>
      </c>
      <c r="D41" s="4">
        <v>4.3</v>
      </c>
      <c r="E41" s="4">
        <v>973.65</v>
      </c>
      <c r="F41" s="11"/>
      <c r="G41" s="11"/>
      <c r="H41" s="11"/>
      <c r="I41" s="11"/>
    </row>
    <row r="42" spans="1:9" x14ac:dyDescent="0.25">
      <c r="A42" s="2">
        <v>44993</v>
      </c>
      <c r="B42" s="4">
        <v>11</v>
      </c>
      <c r="C42" s="4">
        <v>7597</v>
      </c>
      <c r="D42" s="4">
        <v>3.87</v>
      </c>
      <c r="E42" s="4">
        <v>1001.65</v>
      </c>
      <c r="F42" s="11"/>
      <c r="G42" s="11"/>
      <c r="H42" s="11"/>
      <c r="I42" s="11"/>
    </row>
    <row r="43" spans="1:9" x14ac:dyDescent="0.25">
      <c r="A43" s="2">
        <v>44994</v>
      </c>
      <c r="B43" s="4">
        <v>10</v>
      </c>
      <c r="C43" s="4">
        <v>7768</v>
      </c>
      <c r="D43" s="4">
        <v>4.0599999999999996</v>
      </c>
      <c r="E43" s="4">
        <v>904.15</v>
      </c>
      <c r="F43" s="11"/>
      <c r="G43" s="11"/>
      <c r="H43" s="11"/>
      <c r="I43" s="11"/>
    </row>
    <row r="44" spans="1:9" x14ac:dyDescent="0.25">
      <c r="A44" s="2">
        <v>44995</v>
      </c>
      <c r="B44" s="4">
        <v>11</v>
      </c>
      <c r="C44" s="4">
        <v>7509</v>
      </c>
      <c r="D44" s="4">
        <v>4.07</v>
      </c>
      <c r="E44" s="4">
        <v>977.55</v>
      </c>
      <c r="F44" s="11"/>
      <c r="G44" s="11"/>
      <c r="H44" s="11"/>
      <c r="I44" s="11"/>
    </row>
    <row r="45" spans="1:9" x14ac:dyDescent="0.25">
      <c r="A45" s="2">
        <v>44998</v>
      </c>
      <c r="B45" s="4">
        <v>13</v>
      </c>
      <c r="C45" s="4">
        <v>7491</v>
      </c>
      <c r="D45" s="4">
        <v>4.57</v>
      </c>
      <c r="E45" s="4">
        <v>1171.25</v>
      </c>
      <c r="F45" s="11"/>
      <c r="G45" s="11"/>
      <c r="H45" s="11"/>
      <c r="I45" s="11"/>
    </row>
    <row r="46" spans="1:9" x14ac:dyDescent="0.25">
      <c r="A46" s="2">
        <v>44999</v>
      </c>
      <c r="B46" s="4">
        <v>13</v>
      </c>
      <c r="C46" s="4">
        <v>7567</v>
      </c>
      <c r="D46" s="4">
        <v>4.8</v>
      </c>
      <c r="E46" s="4">
        <v>1125.05</v>
      </c>
      <c r="F46" s="11"/>
      <c r="G46" s="11"/>
      <c r="H46" s="11"/>
      <c r="I46" s="11"/>
    </row>
    <row r="47" spans="1:9" x14ac:dyDescent="0.25">
      <c r="A47" s="2">
        <v>45000</v>
      </c>
      <c r="B47" s="4">
        <v>8</v>
      </c>
      <c r="C47" s="4">
        <v>7588</v>
      </c>
      <c r="D47" s="4">
        <v>4.4400000000000004</v>
      </c>
      <c r="E47" s="4">
        <v>705.8</v>
      </c>
      <c r="F47" s="11"/>
      <c r="G47" s="11"/>
      <c r="H47" s="11"/>
      <c r="I47" s="11"/>
    </row>
    <row r="48" spans="1:9" x14ac:dyDescent="0.25">
      <c r="A48" s="2">
        <v>45001</v>
      </c>
      <c r="B48" s="4">
        <v>12</v>
      </c>
      <c r="C48" s="4">
        <v>7667</v>
      </c>
      <c r="D48" s="4">
        <v>4.9400000000000004</v>
      </c>
      <c r="E48" s="4">
        <v>1082.2</v>
      </c>
      <c r="F48" s="11"/>
      <c r="G48" s="11"/>
      <c r="H48" s="11"/>
      <c r="I48" s="11"/>
    </row>
    <row r="49" spans="1:9" x14ac:dyDescent="0.25">
      <c r="A49" s="2">
        <v>45002</v>
      </c>
      <c r="B49" s="4">
        <v>12</v>
      </c>
      <c r="C49" s="4">
        <v>7728</v>
      </c>
      <c r="D49" s="4">
        <v>4.28</v>
      </c>
      <c r="E49" s="4">
        <v>1082.55</v>
      </c>
      <c r="F49" s="11"/>
      <c r="G49" s="11"/>
      <c r="H49" s="11"/>
      <c r="I49" s="11"/>
    </row>
    <row r="50" spans="1:9" x14ac:dyDescent="0.25">
      <c r="A50" s="2">
        <v>45005</v>
      </c>
      <c r="B50" s="4">
        <v>12</v>
      </c>
      <c r="C50" s="4">
        <v>7719</v>
      </c>
      <c r="D50" s="4">
        <v>4.62</v>
      </c>
      <c r="E50" s="4">
        <v>1071.95</v>
      </c>
      <c r="F50" s="11"/>
      <c r="G50" s="11"/>
      <c r="H50" s="11"/>
      <c r="I50" s="11"/>
    </row>
    <row r="51" spans="1:9" x14ac:dyDescent="0.25">
      <c r="A51" s="2">
        <v>45006</v>
      </c>
      <c r="B51" s="4">
        <v>13</v>
      </c>
      <c r="C51" s="4">
        <v>7666</v>
      </c>
      <c r="D51" s="4">
        <v>5.01</v>
      </c>
      <c r="E51" s="4">
        <v>1180.75</v>
      </c>
      <c r="F51" s="11"/>
      <c r="G51" s="11"/>
      <c r="H51" s="11"/>
      <c r="I51" s="11"/>
    </row>
    <row r="52" spans="1:9" x14ac:dyDescent="0.25">
      <c r="A52" s="2">
        <v>45007</v>
      </c>
      <c r="B52" s="4">
        <v>12</v>
      </c>
      <c r="C52" s="4">
        <v>7719</v>
      </c>
      <c r="D52" s="4">
        <v>4.46</v>
      </c>
      <c r="E52" s="4">
        <v>1046.7</v>
      </c>
      <c r="F52" s="11"/>
      <c r="G52" s="11"/>
      <c r="H52" s="11"/>
      <c r="I52" s="11"/>
    </row>
    <row r="53" spans="1:9" x14ac:dyDescent="0.25">
      <c r="A53" s="2">
        <v>45008</v>
      </c>
      <c r="B53" s="4">
        <v>11</v>
      </c>
      <c r="C53" s="4">
        <v>7558</v>
      </c>
      <c r="D53" s="4">
        <v>5.56</v>
      </c>
      <c r="E53" s="4">
        <v>1008.75</v>
      </c>
      <c r="F53" s="11"/>
      <c r="G53" s="11"/>
      <c r="H53" s="11"/>
      <c r="I53" s="11"/>
    </row>
    <row r="54" spans="1:9" x14ac:dyDescent="0.25">
      <c r="A54" s="2">
        <v>45009</v>
      </c>
      <c r="B54" s="4">
        <v>11</v>
      </c>
      <c r="C54" s="4">
        <v>7737</v>
      </c>
      <c r="D54" s="4">
        <v>4.54</v>
      </c>
      <c r="E54" s="4">
        <v>975.98500000000001</v>
      </c>
      <c r="F54" s="11"/>
      <c r="G54" s="11"/>
      <c r="H54" s="11"/>
      <c r="I54" s="11"/>
    </row>
    <row r="55" spans="1:9" x14ac:dyDescent="0.25">
      <c r="A55" s="2">
        <v>45012</v>
      </c>
      <c r="B55" s="4">
        <v>12</v>
      </c>
      <c r="C55" s="4">
        <v>7606</v>
      </c>
      <c r="D55" s="4">
        <v>6.37</v>
      </c>
      <c r="E55" s="4">
        <v>1121.05</v>
      </c>
      <c r="F55" s="11"/>
      <c r="G55" s="11"/>
      <c r="H55" s="11"/>
      <c r="I55" s="11"/>
    </row>
    <row r="56" spans="1:9" x14ac:dyDescent="0.25">
      <c r="A56" s="2">
        <v>45013</v>
      </c>
      <c r="B56" s="4">
        <v>11</v>
      </c>
      <c r="C56" s="4">
        <v>7756</v>
      </c>
      <c r="D56" s="4">
        <v>4.6900000000000004</v>
      </c>
      <c r="E56" s="4">
        <v>981.8</v>
      </c>
      <c r="F56" s="11"/>
      <c r="G56" s="11"/>
      <c r="H56" s="11"/>
      <c r="I56" s="11"/>
    </row>
    <row r="57" spans="1:9" x14ac:dyDescent="0.25">
      <c r="A57" s="2">
        <v>45014</v>
      </c>
      <c r="B57" s="4">
        <v>8</v>
      </c>
      <c r="C57" s="4">
        <v>7622</v>
      </c>
      <c r="D57" s="4">
        <v>4.28</v>
      </c>
      <c r="E57" s="4">
        <v>722.35</v>
      </c>
      <c r="F57" s="11"/>
      <c r="G57" s="11"/>
      <c r="H57" s="11"/>
      <c r="I57" s="11"/>
    </row>
    <row r="58" spans="1:9" x14ac:dyDescent="0.25">
      <c r="A58" s="2">
        <v>45015</v>
      </c>
      <c r="B58" s="4">
        <v>7</v>
      </c>
      <c r="C58" s="4">
        <v>7532</v>
      </c>
      <c r="D58" s="4">
        <v>3.83</v>
      </c>
      <c r="E58" s="4">
        <v>616.5</v>
      </c>
      <c r="F58" s="11"/>
      <c r="G58" s="11"/>
      <c r="H58" s="11"/>
      <c r="I58" s="11"/>
    </row>
    <row r="59" spans="1:9" x14ac:dyDescent="0.25">
      <c r="A59" s="2">
        <v>45019</v>
      </c>
      <c r="B59" s="4">
        <v>3</v>
      </c>
      <c r="C59" s="4">
        <v>7618</v>
      </c>
      <c r="D59" s="4">
        <v>3.96</v>
      </c>
      <c r="E59" s="4">
        <v>275.7</v>
      </c>
      <c r="F59" s="11"/>
      <c r="G59" s="11"/>
      <c r="H59" s="11"/>
      <c r="I59" s="11"/>
    </row>
    <row r="60" spans="1:9" x14ac:dyDescent="0.25">
      <c r="A60" s="2">
        <v>45020</v>
      </c>
      <c r="B60" s="4">
        <v>4</v>
      </c>
      <c r="C60" s="4">
        <v>7545</v>
      </c>
      <c r="D60" s="4">
        <v>4.82</v>
      </c>
      <c r="E60" s="4">
        <v>361.9</v>
      </c>
      <c r="F60" s="11"/>
      <c r="G60" s="11"/>
      <c r="H60" s="11"/>
      <c r="I60" s="11"/>
    </row>
    <row r="61" spans="1:9" x14ac:dyDescent="0.25">
      <c r="A61" s="2">
        <v>45021</v>
      </c>
      <c r="B61" s="4">
        <v>4</v>
      </c>
      <c r="C61" s="4">
        <v>7645</v>
      </c>
      <c r="D61" s="4">
        <v>5.21</v>
      </c>
      <c r="E61" s="4">
        <v>357</v>
      </c>
      <c r="F61" s="11"/>
      <c r="G61" s="11"/>
      <c r="H61" s="11"/>
      <c r="I61" s="11"/>
    </row>
    <row r="62" spans="1:9" x14ac:dyDescent="0.25">
      <c r="A62" s="2">
        <v>45022</v>
      </c>
      <c r="B62" s="4">
        <v>4</v>
      </c>
      <c r="C62" s="4">
        <v>7566</v>
      </c>
      <c r="D62" s="4">
        <v>5.24</v>
      </c>
      <c r="E62" s="4">
        <v>383.5</v>
      </c>
      <c r="F62" s="11"/>
      <c r="G62" s="11"/>
      <c r="H62" s="11"/>
      <c r="I62" s="11"/>
    </row>
    <row r="63" spans="1:9" x14ac:dyDescent="0.25">
      <c r="A63" s="2">
        <v>45023</v>
      </c>
      <c r="B63" s="4">
        <v>3</v>
      </c>
      <c r="C63" s="4">
        <v>7574</v>
      </c>
      <c r="D63" s="4">
        <v>5.54</v>
      </c>
      <c r="E63" s="4">
        <v>271.10000000000002</v>
      </c>
      <c r="F63" s="11"/>
      <c r="G63" s="11"/>
      <c r="H63" s="11"/>
      <c r="I63" s="11"/>
    </row>
    <row r="64" spans="1:9" x14ac:dyDescent="0.25">
      <c r="A64" s="2">
        <v>45027</v>
      </c>
      <c r="B64" s="4">
        <v>3</v>
      </c>
      <c r="C64" s="4">
        <v>7683</v>
      </c>
      <c r="D64" s="4">
        <v>4.97</v>
      </c>
      <c r="E64" s="4">
        <v>263.3</v>
      </c>
      <c r="F64" s="11"/>
      <c r="G64" s="11"/>
      <c r="H64" s="11"/>
      <c r="I64" s="11"/>
    </row>
    <row r="65" spans="1:9" x14ac:dyDescent="0.25">
      <c r="A65" s="2">
        <v>45028</v>
      </c>
      <c r="B65" s="4">
        <v>3</v>
      </c>
      <c r="C65" s="4">
        <v>7696</v>
      </c>
      <c r="D65" s="4">
        <v>4.63</v>
      </c>
      <c r="E65" s="4">
        <v>268.45</v>
      </c>
      <c r="F65" s="11"/>
      <c r="G65" s="11"/>
      <c r="H65" s="11"/>
      <c r="I65" s="11"/>
    </row>
    <row r="66" spans="1:9" x14ac:dyDescent="0.25">
      <c r="A66" s="2">
        <v>45029</v>
      </c>
      <c r="B66" s="4">
        <v>5</v>
      </c>
      <c r="C66" s="4">
        <v>7790</v>
      </c>
      <c r="D66" s="4">
        <v>3.62</v>
      </c>
      <c r="E66" s="4">
        <v>433.25</v>
      </c>
      <c r="F66" s="11"/>
      <c r="G66" s="11"/>
      <c r="H66" s="11"/>
      <c r="I66" s="11"/>
    </row>
    <row r="67" spans="1:9" x14ac:dyDescent="0.25">
      <c r="A67" s="2">
        <v>45030</v>
      </c>
      <c r="B67" s="4">
        <v>3</v>
      </c>
      <c r="C67" s="4">
        <v>7815</v>
      </c>
      <c r="D67" s="4">
        <v>3.83</v>
      </c>
      <c r="E67" s="4">
        <v>276.25</v>
      </c>
      <c r="F67" s="11"/>
      <c r="G67" s="11"/>
      <c r="H67" s="11"/>
      <c r="I67" s="11"/>
    </row>
    <row r="68" spans="1:9" x14ac:dyDescent="0.25">
      <c r="A68" s="2">
        <v>45034</v>
      </c>
      <c r="B68" s="4">
        <v>14</v>
      </c>
      <c r="C68" s="4">
        <v>7910</v>
      </c>
      <c r="D68" s="4">
        <v>4.12</v>
      </c>
      <c r="E68" s="4">
        <v>1254.8499999999999</v>
      </c>
      <c r="F68" s="11"/>
      <c r="G68" s="11"/>
      <c r="H68" s="11"/>
      <c r="I68" s="11"/>
    </row>
    <row r="69" spans="1:9" x14ac:dyDescent="0.25">
      <c r="A69" s="2">
        <v>45035</v>
      </c>
      <c r="B69" s="4">
        <v>15</v>
      </c>
      <c r="C69" s="4">
        <v>7754</v>
      </c>
      <c r="D69" s="4">
        <v>5.69</v>
      </c>
      <c r="E69" s="4">
        <v>1325.75</v>
      </c>
      <c r="F69" s="11"/>
      <c r="G69" s="11"/>
      <c r="H69" s="11"/>
      <c r="I69" s="11"/>
    </row>
    <row r="70" spans="1:9" x14ac:dyDescent="0.25">
      <c r="A70" s="2">
        <v>45036</v>
      </c>
      <c r="B70" s="4">
        <v>10</v>
      </c>
      <c r="C70" s="4">
        <v>7217</v>
      </c>
      <c r="D70" s="4">
        <v>6.7</v>
      </c>
      <c r="E70" s="4">
        <v>899.6</v>
      </c>
      <c r="F70" s="11"/>
      <c r="G70" s="11"/>
      <c r="H70" s="11"/>
      <c r="I70" s="11"/>
    </row>
    <row r="71" spans="1:9" x14ac:dyDescent="0.25">
      <c r="A71" s="2">
        <v>45037</v>
      </c>
      <c r="B71" s="4">
        <v>19</v>
      </c>
      <c r="C71" s="4">
        <v>7708</v>
      </c>
      <c r="D71" s="4">
        <v>4.9000000000000004</v>
      </c>
      <c r="E71" s="4">
        <v>1720.15</v>
      </c>
      <c r="F71" s="11"/>
      <c r="G71" s="11"/>
      <c r="H71" s="11"/>
      <c r="I71" s="11"/>
    </row>
    <row r="72" spans="1:9" x14ac:dyDescent="0.25">
      <c r="A72" s="2">
        <v>45041</v>
      </c>
      <c r="B72" s="4">
        <v>12</v>
      </c>
      <c r="C72" s="4">
        <v>7562</v>
      </c>
      <c r="D72" s="4">
        <v>5.77</v>
      </c>
      <c r="E72" s="4">
        <v>1022.5</v>
      </c>
      <c r="F72" s="11"/>
      <c r="G72" s="11"/>
      <c r="H72" s="11"/>
      <c r="I72" s="11"/>
    </row>
    <row r="73" spans="1:9" x14ac:dyDescent="0.25">
      <c r="A73" s="2">
        <v>45042</v>
      </c>
      <c r="B73" s="4">
        <v>13</v>
      </c>
      <c r="C73" s="4">
        <v>7848</v>
      </c>
      <c r="D73" s="4">
        <v>3.74</v>
      </c>
      <c r="E73" s="4">
        <v>1172.5999999999999</v>
      </c>
      <c r="F73" s="11"/>
      <c r="G73" s="11"/>
      <c r="H73" s="11"/>
      <c r="I73" s="11"/>
    </row>
    <row r="74" spans="1:9" x14ac:dyDescent="0.25">
      <c r="A74" s="2">
        <v>45043</v>
      </c>
      <c r="B74" s="4">
        <v>11</v>
      </c>
      <c r="C74" s="4">
        <v>7692</v>
      </c>
      <c r="D74" s="4">
        <v>4.75</v>
      </c>
      <c r="E74" s="4">
        <v>992.55</v>
      </c>
      <c r="F74" s="11"/>
      <c r="G74" s="11"/>
      <c r="H74" s="11"/>
      <c r="I74" s="11"/>
    </row>
    <row r="75" spans="1:9" x14ac:dyDescent="0.25">
      <c r="A75" s="2">
        <v>45044</v>
      </c>
      <c r="B75" s="4">
        <v>9</v>
      </c>
      <c r="C75" s="4">
        <v>7675</v>
      </c>
      <c r="D75" s="4">
        <v>3.99</v>
      </c>
      <c r="E75" s="4">
        <v>791.35</v>
      </c>
      <c r="F75" s="11"/>
      <c r="G75" s="11"/>
      <c r="H75" s="11"/>
      <c r="I75" s="11"/>
    </row>
    <row r="76" spans="1:9" x14ac:dyDescent="0.25">
      <c r="A76" s="2">
        <v>45048</v>
      </c>
      <c r="B76" s="4">
        <v>14</v>
      </c>
      <c r="C76" s="4">
        <v>7692</v>
      </c>
      <c r="D76" s="4">
        <v>4.0599999999999996</v>
      </c>
      <c r="E76" s="4">
        <v>1276</v>
      </c>
      <c r="F76" s="11"/>
      <c r="G76" s="11"/>
      <c r="H76" s="11"/>
      <c r="I76" s="11"/>
    </row>
    <row r="77" spans="1:9" x14ac:dyDescent="0.25">
      <c r="A77" s="2">
        <v>45049</v>
      </c>
      <c r="B77" s="4">
        <v>15</v>
      </c>
      <c r="C77" s="4">
        <v>7718</v>
      </c>
      <c r="D77" s="4">
        <v>4.26</v>
      </c>
      <c r="E77" s="4">
        <v>1330.35</v>
      </c>
      <c r="F77" s="11"/>
      <c r="G77" s="11"/>
      <c r="H77" s="11"/>
      <c r="I77" s="11"/>
    </row>
    <row r="78" spans="1:9" x14ac:dyDescent="0.25">
      <c r="A78" s="2">
        <v>45050</v>
      </c>
      <c r="B78" s="4">
        <v>7</v>
      </c>
      <c r="C78" s="4">
        <v>7702</v>
      </c>
      <c r="D78" s="4">
        <v>4.58</v>
      </c>
      <c r="E78" s="4">
        <v>645.85</v>
      </c>
      <c r="F78" s="11"/>
      <c r="G78" s="11"/>
      <c r="H78" s="11"/>
      <c r="I78" s="11"/>
    </row>
    <row r="79" spans="1:9" x14ac:dyDescent="0.25">
      <c r="A79" s="2">
        <v>45051</v>
      </c>
      <c r="B79" s="4">
        <v>13</v>
      </c>
      <c r="C79" s="4">
        <v>7801</v>
      </c>
      <c r="D79" s="4">
        <v>4.34</v>
      </c>
      <c r="E79" s="4">
        <v>1169.05</v>
      </c>
      <c r="F79" s="11"/>
      <c r="G79" s="11"/>
      <c r="H79" s="11"/>
      <c r="I79" s="11"/>
    </row>
    <row r="80" spans="1:9" x14ac:dyDescent="0.25">
      <c r="A80" s="2">
        <v>45057</v>
      </c>
      <c r="B80" s="4">
        <v>10</v>
      </c>
      <c r="C80" s="4">
        <v>7668</v>
      </c>
      <c r="D80" s="4">
        <v>4.55</v>
      </c>
      <c r="E80" s="4">
        <v>875.8</v>
      </c>
      <c r="F80" s="11"/>
      <c r="G80" s="11"/>
      <c r="H80" s="11"/>
      <c r="I80" s="11"/>
    </row>
    <row r="81" spans="1:9" x14ac:dyDescent="0.25">
      <c r="A81" s="2">
        <v>45058</v>
      </c>
      <c r="B81" s="4">
        <v>5</v>
      </c>
      <c r="C81" s="4">
        <v>7773</v>
      </c>
      <c r="D81" s="4">
        <v>4.25</v>
      </c>
      <c r="E81" s="4">
        <v>449</v>
      </c>
      <c r="F81" s="11"/>
      <c r="G81" s="11"/>
      <c r="H81" s="11"/>
      <c r="I81" s="11"/>
    </row>
    <row r="82" spans="1:9" x14ac:dyDescent="0.25">
      <c r="A82" s="2">
        <v>45062</v>
      </c>
      <c r="B82" s="4">
        <v>4</v>
      </c>
      <c r="C82" s="4">
        <v>7701</v>
      </c>
      <c r="D82" s="4">
        <v>4.87</v>
      </c>
      <c r="E82" s="4">
        <v>352.6</v>
      </c>
      <c r="F82" s="11"/>
      <c r="G82" s="11"/>
      <c r="H82" s="11"/>
      <c r="I82" s="11"/>
    </row>
    <row r="83" spans="1:9" x14ac:dyDescent="0.25">
      <c r="A83" s="2">
        <v>45063</v>
      </c>
      <c r="B83" s="4">
        <v>4</v>
      </c>
      <c r="C83" s="4">
        <v>7807</v>
      </c>
      <c r="D83" s="4">
        <v>4.74</v>
      </c>
      <c r="E83" s="4">
        <v>357.95</v>
      </c>
      <c r="F83" s="11"/>
      <c r="G83" s="11"/>
      <c r="H83" s="11"/>
      <c r="I83" s="11"/>
    </row>
    <row r="84" spans="1:9" x14ac:dyDescent="0.25">
      <c r="A84" s="2">
        <v>45064</v>
      </c>
      <c r="B84" s="4">
        <v>3</v>
      </c>
      <c r="C84" s="4">
        <v>7701</v>
      </c>
      <c r="D84" s="4">
        <v>5.8</v>
      </c>
      <c r="E84" s="4">
        <v>269.64999999999998</v>
      </c>
      <c r="F84" s="11"/>
      <c r="G84" s="11"/>
      <c r="H84" s="11"/>
      <c r="I84" s="11"/>
    </row>
    <row r="85" spans="1:9" x14ac:dyDescent="0.25">
      <c r="A85" s="2">
        <v>45065</v>
      </c>
      <c r="B85" s="4">
        <v>3</v>
      </c>
      <c r="C85" s="4">
        <v>7743</v>
      </c>
      <c r="D85" s="4">
        <v>5.44</v>
      </c>
      <c r="E85" s="4">
        <v>272.89999999999998</v>
      </c>
      <c r="F85" s="11"/>
      <c r="G85" s="11"/>
      <c r="H85" s="11"/>
      <c r="I85" s="11"/>
    </row>
    <row r="86" spans="1:9" x14ac:dyDescent="0.25">
      <c r="A86" s="2">
        <v>45072</v>
      </c>
      <c r="B86" s="4">
        <v>4</v>
      </c>
      <c r="C86" s="4">
        <v>7892</v>
      </c>
      <c r="D86" s="4">
        <v>6.41</v>
      </c>
      <c r="E86" s="4">
        <v>377.65</v>
      </c>
      <c r="F86" s="11"/>
      <c r="G86" s="11"/>
      <c r="H86" s="11"/>
      <c r="I86" s="11"/>
    </row>
    <row r="87" spans="1:9" x14ac:dyDescent="0.25">
      <c r="A87" s="2">
        <v>45076</v>
      </c>
      <c r="B87" s="4">
        <v>12</v>
      </c>
      <c r="C87" s="4">
        <v>7829</v>
      </c>
      <c r="D87" s="4">
        <v>6.39</v>
      </c>
      <c r="E87" s="4">
        <v>1137.4000000000001</v>
      </c>
      <c r="F87" s="11"/>
      <c r="G87" s="11"/>
      <c r="H87" s="11"/>
      <c r="I87" s="11"/>
    </row>
    <row r="88" spans="1:9" x14ac:dyDescent="0.25">
      <c r="A88" s="2">
        <v>45078</v>
      </c>
      <c r="B88" s="4">
        <v>13</v>
      </c>
      <c r="C88" s="4">
        <v>7762</v>
      </c>
      <c r="D88" s="4">
        <v>5.95</v>
      </c>
      <c r="E88" s="4">
        <v>1214.75</v>
      </c>
      <c r="F88" s="11"/>
      <c r="G88" s="11"/>
      <c r="H88" s="11"/>
      <c r="I88" s="11"/>
    </row>
    <row r="89" spans="1:9" x14ac:dyDescent="0.25">
      <c r="A89" s="2">
        <v>45079</v>
      </c>
      <c r="B89" s="4">
        <v>13</v>
      </c>
      <c r="C89" s="4">
        <v>7778</v>
      </c>
      <c r="D89" s="4">
        <v>5.61</v>
      </c>
      <c r="E89" s="4">
        <v>1188.95</v>
      </c>
      <c r="F89" s="11"/>
      <c r="G89" s="11"/>
      <c r="H89" s="11"/>
      <c r="I89" s="11"/>
    </row>
    <row r="90" spans="1:9" x14ac:dyDescent="0.25">
      <c r="A90" s="2">
        <v>45083</v>
      </c>
      <c r="B90" s="4">
        <v>12</v>
      </c>
      <c r="C90" s="4">
        <v>7810</v>
      </c>
      <c r="D90" s="4">
        <v>5.5</v>
      </c>
      <c r="E90" s="4">
        <v>1147.8</v>
      </c>
      <c r="F90" s="11"/>
      <c r="G90" s="11"/>
      <c r="H90" s="11"/>
      <c r="I90" s="11"/>
    </row>
    <row r="91" spans="1:9" x14ac:dyDescent="0.25">
      <c r="A91" s="2">
        <v>45085</v>
      </c>
      <c r="B91" s="4">
        <v>13</v>
      </c>
      <c r="C91" s="4">
        <v>7784</v>
      </c>
      <c r="D91" s="4">
        <v>5.0599999999999996</v>
      </c>
      <c r="E91" s="4">
        <v>1160.55</v>
      </c>
      <c r="F91" s="11"/>
      <c r="G91" s="11"/>
      <c r="H91" s="11"/>
      <c r="I91" s="11"/>
    </row>
    <row r="92" spans="1:9" x14ac:dyDescent="0.25">
      <c r="A92" s="2">
        <v>45086</v>
      </c>
      <c r="B92" s="4">
        <v>14</v>
      </c>
      <c r="C92" s="4">
        <v>7793</v>
      </c>
      <c r="D92" s="4">
        <v>4.62</v>
      </c>
      <c r="E92" s="4">
        <v>1260.4000000000001</v>
      </c>
      <c r="F92" s="11"/>
      <c r="G92" s="11"/>
      <c r="H92" s="11"/>
      <c r="I92" s="11"/>
    </row>
    <row r="93" spans="1:9" x14ac:dyDescent="0.25">
      <c r="A93" s="2">
        <v>45090</v>
      </c>
      <c r="B93" s="4">
        <v>16</v>
      </c>
      <c r="C93" s="4">
        <v>7604</v>
      </c>
      <c r="D93" s="4">
        <v>5.51</v>
      </c>
      <c r="E93" s="4">
        <v>1468.05</v>
      </c>
      <c r="F93" s="11"/>
      <c r="G93" s="11"/>
      <c r="H93" s="11"/>
      <c r="I93" s="11"/>
    </row>
    <row r="94" spans="1:9" x14ac:dyDescent="0.25">
      <c r="A94" s="2">
        <v>45092</v>
      </c>
      <c r="B94" s="4">
        <v>16</v>
      </c>
      <c r="C94" s="4">
        <v>7542</v>
      </c>
      <c r="D94" s="4">
        <v>5.71</v>
      </c>
      <c r="E94" s="4">
        <v>1482.2</v>
      </c>
      <c r="F94" s="11"/>
      <c r="G94" s="11"/>
      <c r="H94" s="11"/>
      <c r="I94" s="11"/>
    </row>
    <row r="95" spans="1:9" x14ac:dyDescent="0.25">
      <c r="A95" s="2">
        <v>45093</v>
      </c>
      <c r="B95" s="4">
        <v>8</v>
      </c>
      <c r="C95" s="4">
        <v>7504</v>
      </c>
      <c r="D95" s="4">
        <v>5.63</v>
      </c>
      <c r="E95" s="4">
        <v>736.2</v>
      </c>
      <c r="F95" s="11"/>
      <c r="G95" s="11"/>
      <c r="H95" s="11"/>
      <c r="I95" s="11"/>
    </row>
    <row r="96" spans="1:9" x14ac:dyDescent="0.25">
      <c r="A96" s="2">
        <v>45097</v>
      </c>
      <c r="B96" s="4">
        <v>23</v>
      </c>
      <c r="C96" s="4">
        <v>7116</v>
      </c>
      <c r="D96" s="4">
        <v>5.05</v>
      </c>
      <c r="E96" s="4">
        <v>2118.1</v>
      </c>
      <c r="F96" s="11"/>
      <c r="G96" s="11"/>
      <c r="H96" s="11"/>
      <c r="I96" s="11"/>
    </row>
    <row r="97" spans="1:9" x14ac:dyDescent="0.25">
      <c r="A97" s="2">
        <v>45099</v>
      </c>
      <c r="B97" s="4">
        <v>3</v>
      </c>
      <c r="C97" s="4">
        <v>7517</v>
      </c>
      <c r="D97" s="4">
        <v>5.88</v>
      </c>
      <c r="E97" s="4">
        <v>269.64999999999998</v>
      </c>
      <c r="F97" s="11"/>
      <c r="G97" s="11"/>
      <c r="H97" s="11"/>
      <c r="I97" s="11"/>
    </row>
    <row r="98" spans="1:9" x14ac:dyDescent="0.25">
      <c r="A98" s="2">
        <v>45100</v>
      </c>
      <c r="B98" s="4">
        <v>4</v>
      </c>
      <c r="C98" s="4">
        <v>7622</v>
      </c>
      <c r="D98" s="4">
        <v>5.18</v>
      </c>
      <c r="E98" s="4">
        <v>373.1</v>
      </c>
      <c r="H98" s="11"/>
      <c r="I98" s="11"/>
    </row>
    <row r="99" spans="1:9" x14ac:dyDescent="0.25">
      <c r="A99" s="2">
        <v>45104</v>
      </c>
      <c r="B99" s="4">
        <v>12</v>
      </c>
      <c r="C99" s="4">
        <v>7832</v>
      </c>
      <c r="D99" s="4">
        <v>4.22</v>
      </c>
      <c r="E99" s="4">
        <v>1049.5999999999999</v>
      </c>
      <c r="F99" s="11" t="s">
        <v>12</v>
      </c>
      <c r="G99" s="4">
        <f xml:space="preserve"> MAX(C2:C102)</f>
        <v>7910</v>
      </c>
      <c r="H99" s="11"/>
      <c r="I99" s="11"/>
    </row>
    <row r="100" spans="1:9" x14ac:dyDescent="0.25">
      <c r="A100" s="2">
        <v>45105</v>
      </c>
      <c r="B100" s="4">
        <v>12</v>
      </c>
      <c r="C100" s="4">
        <v>7794</v>
      </c>
      <c r="D100" s="4">
        <v>4.1900000000000004</v>
      </c>
      <c r="E100" s="4">
        <v>1080.5999999999999</v>
      </c>
      <c r="F100" s="11" t="s">
        <v>13</v>
      </c>
      <c r="G100" s="4">
        <f xml:space="preserve"> MIN(C2:C102)</f>
        <v>7116</v>
      </c>
      <c r="H100" s="11"/>
      <c r="I100" s="11"/>
    </row>
    <row r="101" spans="1:9" x14ac:dyDescent="0.25">
      <c r="A101" s="2">
        <v>45106</v>
      </c>
      <c r="B101" s="4">
        <v>12</v>
      </c>
      <c r="C101" s="4">
        <v>7674</v>
      </c>
      <c r="D101" s="4">
        <v>6.18</v>
      </c>
      <c r="E101" s="4">
        <v>1123.75</v>
      </c>
      <c r="F101" s="11" t="s">
        <v>14</v>
      </c>
      <c r="G101" s="28">
        <f>AVERAGE(C2:C102)</f>
        <v>7681.6237623762372</v>
      </c>
      <c r="H101" s="11"/>
      <c r="I101" s="11"/>
    </row>
    <row r="102" spans="1:9" x14ac:dyDescent="0.25">
      <c r="A102" s="2">
        <v>45107</v>
      </c>
      <c r="B102" s="4">
        <v>9</v>
      </c>
      <c r="C102" s="4">
        <v>7652</v>
      </c>
      <c r="D102" s="4">
        <v>6.31</v>
      </c>
      <c r="E102" s="4">
        <v>827.7</v>
      </c>
      <c r="F102" s="11" t="s">
        <v>15</v>
      </c>
      <c r="G102" s="30">
        <f>_xlfn.STDEV.S(C2:C102)</f>
        <v>123.3167345890369</v>
      </c>
      <c r="H102" s="11"/>
      <c r="I102" s="11"/>
    </row>
    <row r="103" spans="1:9" x14ac:dyDescent="0.25">
      <c r="F103" s="28"/>
      <c r="G103" s="11"/>
      <c r="H103" s="11"/>
      <c r="I103" s="11"/>
    </row>
    <row r="104" spans="1:9" x14ac:dyDescent="0.25">
      <c r="F104" s="28"/>
      <c r="G104" s="11"/>
      <c r="H104" s="11"/>
      <c r="I104" s="11"/>
    </row>
    <row r="105" spans="1:9" x14ac:dyDescent="0.25">
      <c r="F105" s="11"/>
      <c r="G105" s="11"/>
      <c r="H105" s="11"/>
      <c r="I105" s="11"/>
    </row>
    <row r="106" spans="1:9" x14ac:dyDescent="0.25">
      <c r="F106" s="11"/>
      <c r="G106" s="11"/>
      <c r="H106" s="11"/>
      <c r="I106" s="11"/>
    </row>
    <row r="107" spans="1:9" x14ac:dyDescent="0.25">
      <c r="F107" s="11"/>
      <c r="G107" s="11"/>
      <c r="H107" s="11"/>
      <c r="I107" s="11"/>
    </row>
    <row r="108" spans="1:9" x14ac:dyDescent="0.25">
      <c r="F108" s="11"/>
      <c r="G108" s="11"/>
      <c r="H108" s="11"/>
      <c r="I108" s="11"/>
    </row>
    <row r="109" spans="1:9" x14ac:dyDescent="0.25">
      <c r="F109" s="11"/>
      <c r="G109" s="11"/>
      <c r="H109" s="11"/>
      <c r="I109" s="11"/>
    </row>
    <row r="110" spans="1:9" x14ac:dyDescent="0.25">
      <c r="F110" s="11"/>
      <c r="G110" s="11"/>
      <c r="H110" s="11"/>
      <c r="I110" s="11"/>
    </row>
    <row r="111" spans="1:9" x14ac:dyDescent="0.25">
      <c r="F111" s="11"/>
      <c r="G111" s="11"/>
      <c r="H111" s="11"/>
      <c r="I111" s="11"/>
    </row>
    <row r="112" spans="1:9" x14ac:dyDescent="0.25">
      <c r="F112" s="11"/>
      <c r="G112" s="11"/>
      <c r="H112" s="11"/>
      <c r="I112" s="11"/>
    </row>
    <row r="113" spans="6:9" x14ac:dyDescent="0.25">
      <c r="F113" s="11"/>
      <c r="G113" s="11"/>
      <c r="H113" s="11"/>
      <c r="I113" s="11"/>
    </row>
    <row r="114" spans="6:9" x14ac:dyDescent="0.25">
      <c r="F114" s="11"/>
      <c r="G114" s="11"/>
      <c r="H114" s="11"/>
      <c r="I114" s="11"/>
    </row>
    <row r="115" spans="6:9" x14ac:dyDescent="0.25">
      <c r="F115" s="11"/>
      <c r="G115" s="11"/>
      <c r="H115" s="11"/>
      <c r="I115" s="11"/>
    </row>
    <row r="116" spans="6:9" x14ac:dyDescent="0.25">
      <c r="F116" s="11"/>
      <c r="G116" s="11"/>
      <c r="H116" s="11"/>
      <c r="I116" s="11"/>
    </row>
    <row r="117" spans="6:9" x14ac:dyDescent="0.25">
      <c r="F117" s="11"/>
      <c r="G117" s="11"/>
      <c r="H117" s="11"/>
      <c r="I117" s="11"/>
    </row>
    <row r="118" spans="6:9" x14ac:dyDescent="0.25">
      <c r="F118" s="11"/>
      <c r="G118" s="11"/>
      <c r="H118" s="11"/>
      <c r="I118" s="11"/>
    </row>
    <row r="119" spans="6:9" x14ac:dyDescent="0.25">
      <c r="F119" s="11"/>
      <c r="G119" s="11"/>
      <c r="H119" s="11"/>
      <c r="I119" s="11"/>
    </row>
    <row r="120" spans="6:9" x14ac:dyDescent="0.25">
      <c r="F120" s="11"/>
      <c r="G120" s="11"/>
      <c r="H120" s="11"/>
      <c r="I120" s="11"/>
    </row>
    <row r="121" spans="6:9" x14ac:dyDescent="0.25">
      <c r="F121" s="11"/>
      <c r="G121" s="11"/>
      <c r="H121" s="11"/>
      <c r="I121" s="11"/>
    </row>
    <row r="122" spans="6:9" x14ac:dyDescent="0.25">
      <c r="F122" s="11"/>
      <c r="G122" s="11"/>
      <c r="H122" s="11"/>
      <c r="I122" s="11"/>
    </row>
    <row r="123" spans="6:9" x14ac:dyDescent="0.25">
      <c r="F123" s="11"/>
      <c r="G123" s="11"/>
      <c r="H123" s="11"/>
      <c r="I123" s="11"/>
    </row>
    <row r="124" spans="6:9" x14ac:dyDescent="0.25">
      <c r="F124" s="11"/>
      <c r="G124" s="11"/>
      <c r="H124" s="11"/>
      <c r="I124" s="11"/>
    </row>
    <row r="125" spans="6:9" x14ac:dyDescent="0.25">
      <c r="F125" s="11"/>
      <c r="G125" s="11"/>
      <c r="H125" s="11"/>
      <c r="I125" s="11"/>
    </row>
    <row r="126" spans="6:9" x14ac:dyDescent="0.25">
      <c r="F126" s="11"/>
      <c r="G126" s="11"/>
      <c r="H126" s="11"/>
      <c r="I126" s="11"/>
    </row>
    <row r="127" spans="6:9" x14ac:dyDescent="0.25">
      <c r="F127" s="11"/>
      <c r="G127" s="11"/>
      <c r="H127" s="11"/>
      <c r="I127" s="11"/>
    </row>
    <row r="128" spans="6:9" x14ac:dyDescent="0.25">
      <c r="F128" s="11"/>
      <c r="G128" s="11"/>
      <c r="H128" s="11"/>
      <c r="I128" s="11"/>
    </row>
    <row r="129" spans="6:9" x14ac:dyDescent="0.25">
      <c r="F129" s="11"/>
      <c r="G129" s="11"/>
      <c r="H129" s="11"/>
      <c r="I129" s="11"/>
    </row>
    <row r="130" spans="6:9" x14ac:dyDescent="0.25">
      <c r="F130" s="11"/>
      <c r="G130" s="11"/>
      <c r="H130" s="11"/>
      <c r="I130" s="11"/>
    </row>
    <row r="131" spans="6:9" x14ac:dyDescent="0.25">
      <c r="F131" s="11"/>
      <c r="G131" s="11"/>
      <c r="H131" s="11"/>
      <c r="I131" s="11"/>
    </row>
    <row r="132" spans="6:9" x14ac:dyDescent="0.25">
      <c r="F132" s="11"/>
      <c r="G132" s="11"/>
      <c r="H132" s="11"/>
      <c r="I132" s="11"/>
    </row>
    <row r="133" spans="6:9" x14ac:dyDescent="0.25">
      <c r="F133" s="11"/>
      <c r="G133" s="11"/>
      <c r="H133" s="11"/>
      <c r="I133" s="11"/>
    </row>
    <row r="134" spans="6:9" x14ac:dyDescent="0.25">
      <c r="F134" s="11"/>
      <c r="G134" s="11"/>
      <c r="H134" s="11"/>
      <c r="I134" s="11"/>
    </row>
    <row r="135" spans="6:9" x14ac:dyDescent="0.25">
      <c r="F135" s="11"/>
      <c r="G135" s="11"/>
      <c r="H135" s="11"/>
      <c r="I135" s="11"/>
    </row>
    <row r="136" spans="6:9" x14ac:dyDescent="0.25">
      <c r="F136" s="11"/>
      <c r="G136" s="11"/>
      <c r="H136" s="11"/>
      <c r="I136" s="11"/>
    </row>
    <row r="137" spans="6:9" x14ac:dyDescent="0.25">
      <c r="F137" s="11"/>
      <c r="G137" s="11"/>
      <c r="H137" s="11"/>
      <c r="I137" s="11"/>
    </row>
    <row r="138" spans="6:9" x14ac:dyDescent="0.25">
      <c r="F138" s="11"/>
      <c r="G138" s="11"/>
      <c r="H138" s="11"/>
      <c r="I138" s="11"/>
    </row>
    <row r="139" spans="6:9" x14ac:dyDescent="0.25">
      <c r="F139" s="11"/>
      <c r="G139" s="11"/>
      <c r="H139" s="11"/>
      <c r="I139" s="11"/>
    </row>
    <row r="140" spans="6:9" x14ac:dyDescent="0.25">
      <c r="F140" s="11"/>
      <c r="G140" s="11"/>
      <c r="H140" s="11"/>
      <c r="I140" s="11"/>
    </row>
    <row r="141" spans="6:9" x14ac:dyDescent="0.25">
      <c r="F141" s="11"/>
      <c r="G141" s="11"/>
      <c r="H141" s="11"/>
      <c r="I141" s="11"/>
    </row>
    <row r="142" spans="6:9" x14ac:dyDescent="0.25">
      <c r="F142" s="11"/>
      <c r="G142" s="11"/>
      <c r="H142" s="11"/>
      <c r="I142" s="11"/>
    </row>
    <row r="143" spans="6:9" x14ac:dyDescent="0.25">
      <c r="F143" s="11"/>
      <c r="G143" s="11"/>
      <c r="H143" s="11"/>
      <c r="I143" s="11"/>
    </row>
    <row r="144" spans="6:9" x14ac:dyDescent="0.25">
      <c r="F144" s="11"/>
      <c r="G144" s="11"/>
      <c r="H144" s="11"/>
      <c r="I144" s="11"/>
    </row>
    <row r="145" spans="6:9" x14ac:dyDescent="0.25">
      <c r="F145" s="11"/>
      <c r="G145" s="11"/>
      <c r="H145" s="11"/>
      <c r="I145" s="11"/>
    </row>
    <row r="146" spans="6:9" x14ac:dyDescent="0.25">
      <c r="F146" s="11"/>
      <c r="G146" s="11"/>
      <c r="H146" s="11"/>
      <c r="I146" s="11"/>
    </row>
    <row r="147" spans="6:9" x14ac:dyDescent="0.25">
      <c r="F147" s="11"/>
      <c r="G147" s="11"/>
      <c r="H147" s="11"/>
      <c r="I147" s="11"/>
    </row>
    <row r="148" spans="6:9" x14ac:dyDescent="0.25">
      <c r="F148" s="11"/>
      <c r="G148" s="11"/>
      <c r="H148" s="11"/>
      <c r="I148" s="11"/>
    </row>
    <row r="149" spans="6:9" x14ac:dyDescent="0.25">
      <c r="F149" s="11"/>
      <c r="G149" s="11"/>
      <c r="H149" s="11"/>
      <c r="I149" s="11"/>
    </row>
    <row r="150" spans="6:9" x14ac:dyDescent="0.25">
      <c r="F150" s="11"/>
      <c r="G150" s="11"/>
      <c r="H150" s="11"/>
      <c r="I150" s="11"/>
    </row>
    <row r="151" spans="6:9" x14ac:dyDescent="0.25">
      <c r="F151" s="11"/>
      <c r="G151" s="11"/>
      <c r="H151" s="11"/>
      <c r="I151" s="11"/>
    </row>
    <row r="152" spans="6:9" x14ac:dyDescent="0.25">
      <c r="F152" s="11"/>
      <c r="G152" s="11"/>
      <c r="H152" s="11"/>
      <c r="I152" s="11"/>
    </row>
    <row r="153" spans="6:9" x14ac:dyDescent="0.25">
      <c r="F153" s="11"/>
      <c r="G153" s="11"/>
      <c r="H153" s="11"/>
      <c r="I153" s="11"/>
    </row>
    <row r="154" spans="6:9" x14ac:dyDescent="0.25">
      <c r="F154" s="11"/>
      <c r="G154" s="11"/>
      <c r="H154" s="11"/>
      <c r="I154" s="11"/>
    </row>
    <row r="155" spans="6:9" x14ac:dyDescent="0.25">
      <c r="F155" s="11"/>
      <c r="G155" s="11"/>
      <c r="H155" s="11"/>
      <c r="I155" s="11"/>
    </row>
    <row r="156" spans="6:9" x14ac:dyDescent="0.25">
      <c r="F156" s="11"/>
      <c r="G156" s="11"/>
      <c r="H156" s="11"/>
      <c r="I156" s="11"/>
    </row>
    <row r="157" spans="6:9" x14ac:dyDescent="0.25">
      <c r="F157" s="11"/>
      <c r="G157" s="11"/>
      <c r="H157" s="11"/>
      <c r="I157" s="11"/>
    </row>
    <row r="158" spans="6:9" x14ac:dyDescent="0.25">
      <c r="F158" s="11"/>
      <c r="G158" s="11"/>
      <c r="H158" s="11"/>
      <c r="I158" s="11"/>
    </row>
    <row r="159" spans="6:9" x14ac:dyDescent="0.25">
      <c r="F159" s="11"/>
      <c r="G159" s="11"/>
      <c r="H159" s="11"/>
      <c r="I159" s="11"/>
    </row>
    <row r="160" spans="6:9" x14ac:dyDescent="0.25">
      <c r="F160" s="11"/>
      <c r="G160" s="11"/>
      <c r="H160" s="11"/>
      <c r="I160" s="11"/>
    </row>
    <row r="161" spans="6:9" x14ac:dyDescent="0.25">
      <c r="F161" s="11"/>
      <c r="G161" s="11"/>
      <c r="H161" s="11"/>
      <c r="I161" s="11"/>
    </row>
    <row r="162" spans="6:9" x14ac:dyDescent="0.25">
      <c r="F162" s="11"/>
      <c r="G162" s="11"/>
      <c r="H162" s="11"/>
      <c r="I162" s="11"/>
    </row>
    <row r="163" spans="6:9" x14ac:dyDescent="0.25">
      <c r="F163" s="11"/>
      <c r="G163" s="11"/>
      <c r="H163" s="11"/>
      <c r="I163" s="11"/>
    </row>
    <row r="164" spans="6:9" x14ac:dyDescent="0.25">
      <c r="F164" s="11"/>
      <c r="G164" s="11"/>
      <c r="H164" s="11"/>
      <c r="I164" s="11"/>
    </row>
    <row r="165" spans="6:9" x14ac:dyDescent="0.25">
      <c r="F165" s="11"/>
      <c r="G165" s="11"/>
      <c r="H165" s="11"/>
      <c r="I165" s="11"/>
    </row>
    <row r="166" spans="6:9" x14ac:dyDescent="0.25">
      <c r="F166" s="11"/>
      <c r="G166" s="11"/>
      <c r="H166" s="11"/>
      <c r="I166" s="11"/>
    </row>
    <row r="167" spans="6:9" x14ac:dyDescent="0.25">
      <c r="F167" s="11"/>
      <c r="G167" s="11"/>
      <c r="H167" s="11"/>
      <c r="I167" s="11"/>
    </row>
    <row r="168" spans="6:9" x14ac:dyDescent="0.25">
      <c r="F168" s="11"/>
      <c r="G168" s="11"/>
      <c r="H168" s="11"/>
      <c r="I168" s="11"/>
    </row>
    <row r="169" spans="6:9" x14ac:dyDescent="0.25">
      <c r="F169" s="11"/>
      <c r="G169" s="11"/>
      <c r="H169" s="11"/>
      <c r="I169" s="11"/>
    </row>
    <row r="170" spans="6:9" x14ac:dyDescent="0.25">
      <c r="F170" s="11"/>
      <c r="G170" s="11"/>
      <c r="H170" s="11"/>
      <c r="I170" s="11"/>
    </row>
    <row r="171" spans="6:9" x14ac:dyDescent="0.25">
      <c r="F171" s="11"/>
      <c r="G171" s="11"/>
      <c r="H171" s="11"/>
      <c r="I171" s="11"/>
    </row>
    <row r="172" spans="6:9" x14ac:dyDescent="0.25">
      <c r="F172" s="11"/>
      <c r="G172" s="11"/>
      <c r="H172" s="11"/>
      <c r="I172" s="11"/>
    </row>
    <row r="173" spans="6:9" x14ac:dyDescent="0.25">
      <c r="F173" s="11"/>
      <c r="G173" s="11"/>
      <c r="H173" s="11"/>
      <c r="I173" s="11"/>
    </row>
    <row r="174" spans="6:9" x14ac:dyDescent="0.25">
      <c r="F174" s="11"/>
      <c r="G174" s="11"/>
      <c r="H174" s="11"/>
      <c r="I174" s="11"/>
    </row>
    <row r="175" spans="6:9" x14ac:dyDescent="0.25">
      <c r="F175" s="11"/>
      <c r="G175" s="11"/>
      <c r="H175" s="11"/>
      <c r="I175" s="11"/>
    </row>
    <row r="176" spans="6:9" x14ac:dyDescent="0.25">
      <c r="F176" s="11"/>
      <c r="G176" s="11"/>
      <c r="H176" s="11"/>
      <c r="I176" s="11"/>
    </row>
    <row r="177" spans="6:9" x14ac:dyDescent="0.25">
      <c r="F177" s="11"/>
      <c r="G177" s="11"/>
      <c r="H177" s="11"/>
      <c r="I177" s="11"/>
    </row>
    <row r="178" spans="6:9" x14ac:dyDescent="0.25">
      <c r="F178" s="11"/>
      <c r="G178" s="11"/>
      <c r="H178" s="11"/>
      <c r="I178" s="11"/>
    </row>
    <row r="179" spans="6:9" x14ac:dyDescent="0.25">
      <c r="F179" s="11"/>
      <c r="G179" s="11"/>
      <c r="H179" s="11"/>
      <c r="I179" s="11"/>
    </row>
    <row r="180" spans="6:9" x14ac:dyDescent="0.25">
      <c r="F180" s="11"/>
      <c r="G180" s="11"/>
      <c r="H180" s="11"/>
      <c r="I180" s="11"/>
    </row>
    <row r="181" spans="6:9" x14ac:dyDescent="0.25">
      <c r="F181" s="11"/>
      <c r="G181" s="11"/>
      <c r="H181" s="11"/>
      <c r="I181" s="11"/>
    </row>
    <row r="182" spans="6:9" x14ac:dyDescent="0.25">
      <c r="F182" s="11"/>
      <c r="G182" s="11"/>
      <c r="H182" s="11"/>
      <c r="I182" s="11"/>
    </row>
    <row r="183" spans="6:9" x14ac:dyDescent="0.25">
      <c r="F183" s="11"/>
      <c r="G183" s="11"/>
      <c r="H183" s="11"/>
      <c r="I183" s="11"/>
    </row>
    <row r="184" spans="6:9" x14ac:dyDescent="0.25">
      <c r="F184" s="11"/>
      <c r="G184" s="11"/>
      <c r="H184" s="11"/>
      <c r="I184" s="11"/>
    </row>
    <row r="185" spans="6:9" x14ac:dyDescent="0.25">
      <c r="F185" s="11"/>
      <c r="G185" s="11"/>
      <c r="H185" s="11"/>
      <c r="I185" s="11"/>
    </row>
    <row r="186" spans="6:9" x14ac:dyDescent="0.25">
      <c r="F186" s="11"/>
      <c r="G186" s="11"/>
      <c r="H186" s="11"/>
      <c r="I186" s="11"/>
    </row>
    <row r="187" spans="6:9" x14ac:dyDescent="0.25">
      <c r="F187" s="11"/>
      <c r="G187" s="11"/>
      <c r="H187" s="11"/>
      <c r="I187" s="11"/>
    </row>
    <row r="188" spans="6:9" x14ac:dyDescent="0.25">
      <c r="F188" s="11"/>
      <c r="G188" s="11"/>
      <c r="H188" s="11"/>
      <c r="I188" s="11"/>
    </row>
    <row r="189" spans="6:9" x14ac:dyDescent="0.25">
      <c r="F189" s="11"/>
      <c r="G189" s="11"/>
      <c r="H189" s="11"/>
      <c r="I189" s="11"/>
    </row>
    <row r="190" spans="6:9" x14ac:dyDescent="0.25">
      <c r="F190" s="11"/>
      <c r="G190" s="11"/>
      <c r="H190" s="11"/>
      <c r="I190" s="11"/>
    </row>
    <row r="191" spans="6:9" x14ac:dyDescent="0.25">
      <c r="F191" s="11"/>
      <c r="G191" s="11"/>
      <c r="H191" s="11"/>
      <c r="I191" s="11"/>
    </row>
    <row r="192" spans="6:9" x14ac:dyDescent="0.25">
      <c r="F192" s="11"/>
      <c r="G192" s="11"/>
      <c r="H192" s="11"/>
      <c r="I192" s="11"/>
    </row>
    <row r="193" spans="6:9" x14ac:dyDescent="0.25">
      <c r="F193" s="11"/>
      <c r="G193" s="11"/>
      <c r="H193" s="11"/>
      <c r="I193" s="11"/>
    </row>
    <row r="194" spans="6:9" x14ac:dyDescent="0.25">
      <c r="F194" s="11"/>
      <c r="G194" s="11"/>
      <c r="H194" s="11"/>
      <c r="I194" s="11"/>
    </row>
    <row r="195" spans="6:9" x14ac:dyDescent="0.25">
      <c r="F195" s="11"/>
      <c r="G195" s="11"/>
      <c r="H195" s="11"/>
      <c r="I195" s="11"/>
    </row>
    <row r="196" spans="6:9" x14ac:dyDescent="0.25">
      <c r="F196" s="11"/>
      <c r="G196" s="11"/>
      <c r="H196" s="11"/>
      <c r="I196" s="11"/>
    </row>
    <row r="197" spans="6:9" x14ac:dyDescent="0.25">
      <c r="F197" s="11"/>
      <c r="G197" s="11"/>
      <c r="H197" s="11"/>
      <c r="I197" s="11"/>
    </row>
    <row r="198" spans="6:9" x14ac:dyDescent="0.25">
      <c r="F198" s="11"/>
      <c r="G198" s="11"/>
      <c r="H198" s="11"/>
      <c r="I198" s="11"/>
    </row>
    <row r="199" spans="6:9" x14ac:dyDescent="0.25">
      <c r="F199" s="11"/>
      <c r="G199" s="11"/>
      <c r="H199" s="11"/>
      <c r="I199" s="11"/>
    </row>
    <row r="200" spans="6:9" x14ac:dyDescent="0.25">
      <c r="F200" s="11"/>
      <c r="G200" s="11"/>
      <c r="H200" s="11"/>
      <c r="I200" s="11"/>
    </row>
    <row r="201" spans="6:9" x14ac:dyDescent="0.25">
      <c r="F201" s="11"/>
      <c r="G201" s="11"/>
      <c r="H201" s="11"/>
      <c r="I201" s="11"/>
    </row>
    <row r="202" spans="6:9" x14ac:dyDescent="0.25">
      <c r="F202" s="11"/>
      <c r="G202" s="11"/>
      <c r="H202" s="11"/>
      <c r="I202" s="11"/>
    </row>
    <row r="203" spans="6:9" x14ac:dyDescent="0.25">
      <c r="F203" s="11"/>
      <c r="G203" s="11"/>
      <c r="H203" s="11"/>
      <c r="I203" s="11"/>
    </row>
    <row r="204" spans="6:9" x14ac:dyDescent="0.25">
      <c r="F204" s="11"/>
      <c r="G204" s="11"/>
      <c r="H204" s="11"/>
      <c r="I204" s="11"/>
    </row>
    <row r="205" spans="6:9" x14ac:dyDescent="0.25">
      <c r="F205" s="11"/>
      <c r="G205" s="11"/>
      <c r="H205" s="11"/>
      <c r="I205" s="11"/>
    </row>
    <row r="206" spans="6:9" x14ac:dyDescent="0.25">
      <c r="F206" s="11"/>
      <c r="G206" s="11"/>
      <c r="H206" s="11"/>
      <c r="I206" s="11"/>
    </row>
    <row r="207" spans="6:9" x14ac:dyDescent="0.25">
      <c r="F207" s="11"/>
      <c r="G207" s="11"/>
      <c r="H207" s="11"/>
      <c r="I207" s="11"/>
    </row>
    <row r="208" spans="6:9" x14ac:dyDescent="0.25">
      <c r="F208" s="11"/>
      <c r="G208" s="11"/>
      <c r="H208" s="11"/>
      <c r="I208" s="11"/>
    </row>
    <row r="209" spans="6:9" x14ac:dyDescent="0.25">
      <c r="F209" s="11"/>
      <c r="G209" s="11"/>
      <c r="H209" s="11"/>
      <c r="I209" s="11"/>
    </row>
    <row r="210" spans="6:9" x14ac:dyDescent="0.25">
      <c r="F210" s="11"/>
      <c r="G210" s="11"/>
      <c r="H210" s="11"/>
      <c r="I210" s="11"/>
    </row>
    <row r="211" spans="6:9" x14ac:dyDescent="0.25">
      <c r="F211" s="11"/>
      <c r="G211" s="11"/>
      <c r="H211" s="11"/>
      <c r="I211" s="11"/>
    </row>
    <row r="212" spans="6:9" x14ac:dyDescent="0.25">
      <c r="F212" s="11"/>
      <c r="G212" s="11"/>
      <c r="H212" s="11"/>
      <c r="I212" s="11"/>
    </row>
    <row r="213" spans="6:9" x14ac:dyDescent="0.25">
      <c r="F213" s="11"/>
      <c r="G213" s="11"/>
      <c r="H213" s="11"/>
      <c r="I213" s="11"/>
    </row>
    <row r="214" spans="6:9" x14ac:dyDescent="0.25">
      <c r="F214" s="11"/>
      <c r="G214" s="11"/>
      <c r="H214" s="11"/>
      <c r="I214" s="11"/>
    </row>
    <row r="215" spans="6:9" x14ac:dyDescent="0.25">
      <c r="F215" s="11"/>
      <c r="G215" s="11"/>
      <c r="H215" s="11"/>
      <c r="I215" s="11"/>
    </row>
    <row r="216" spans="6:9" x14ac:dyDescent="0.25">
      <c r="F216" s="11"/>
      <c r="G216" s="11"/>
      <c r="H216" s="11"/>
      <c r="I216" s="11"/>
    </row>
    <row r="217" spans="6:9" x14ac:dyDescent="0.25">
      <c r="F217" s="11"/>
      <c r="G217" s="11"/>
      <c r="H217" s="11"/>
      <c r="I217" s="11"/>
    </row>
    <row r="218" spans="6:9" x14ac:dyDescent="0.25">
      <c r="F218" s="11"/>
      <c r="G218" s="11"/>
      <c r="H218" s="11"/>
      <c r="I218" s="11"/>
    </row>
    <row r="219" spans="6:9" x14ac:dyDescent="0.25">
      <c r="F219" s="11"/>
      <c r="G219" s="11"/>
      <c r="H219" s="11"/>
      <c r="I219" s="11"/>
    </row>
    <row r="220" spans="6:9" x14ac:dyDescent="0.25">
      <c r="F220" s="11"/>
      <c r="G220" s="11"/>
      <c r="H220" s="11"/>
      <c r="I220" s="11"/>
    </row>
    <row r="221" spans="6:9" x14ac:dyDescent="0.25">
      <c r="F221" s="11"/>
      <c r="G221" s="11"/>
      <c r="H221" s="11"/>
      <c r="I221" s="11"/>
    </row>
    <row r="222" spans="6:9" x14ac:dyDescent="0.25">
      <c r="F222" s="11"/>
      <c r="G222" s="11"/>
      <c r="H222" s="11"/>
      <c r="I222" s="11"/>
    </row>
    <row r="223" spans="6:9" x14ac:dyDescent="0.25">
      <c r="F223" s="11"/>
      <c r="G223" s="11"/>
      <c r="H223" s="11"/>
      <c r="I223" s="11"/>
    </row>
    <row r="224" spans="6:9" x14ac:dyDescent="0.25">
      <c r="F224" s="11"/>
      <c r="G224" s="11"/>
      <c r="H224" s="11"/>
      <c r="I224" s="11"/>
    </row>
    <row r="225" spans="6:9" x14ac:dyDescent="0.25">
      <c r="F225" s="11"/>
      <c r="G225" s="11"/>
      <c r="H225" s="11"/>
      <c r="I225" s="11"/>
    </row>
    <row r="226" spans="6:9" x14ac:dyDescent="0.25">
      <c r="F226" s="11"/>
      <c r="G226" s="11"/>
      <c r="H226" s="11"/>
      <c r="I226" s="11"/>
    </row>
    <row r="227" spans="6:9" x14ac:dyDescent="0.25">
      <c r="F227" s="11"/>
      <c r="G227" s="11"/>
      <c r="H227" s="11"/>
      <c r="I227" s="11"/>
    </row>
    <row r="228" spans="6:9" x14ac:dyDescent="0.25">
      <c r="F228" s="11"/>
      <c r="G228" s="11"/>
      <c r="H228" s="11"/>
      <c r="I228" s="11"/>
    </row>
    <row r="229" spans="6:9" x14ac:dyDescent="0.25">
      <c r="F229" s="11"/>
      <c r="G229" s="11"/>
      <c r="H229" s="11"/>
      <c r="I229" s="11"/>
    </row>
    <row r="230" spans="6:9" x14ac:dyDescent="0.25">
      <c r="F230" s="11"/>
      <c r="G230" s="11"/>
      <c r="H230" s="11"/>
      <c r="I230" s="11"/>
    </row>
    <row r="231" spans="6:9" x14ac:dyDescent="0.25">
      <c r="F231" s="11"/>
      <c r="G231" s="11"/>
      <c r="H231" s="11"/>
      <c r="I231" s="11"/>
    </row>
    <row r="232" spans="6:9" x14ac:dyDescent="0.25">
      <c r="F232" s="11"/>
      <c r="G232" s="11"/>
      <c r="H232" s="11"/>
      <c r="I232" s="11"/>
    </row>
    <row r="233" spans="6:9" x14ac:dyDescent="0.25">
      <c r="F233" s="11"/>
      <c r="G233" s="11"/>
      <c r="H233" s="11"/>
      <c r="I233" s="11"/>
    </row>
    <row r="234" spans="6:9" x14ac:dyDescent="0.25">
      <c r="F234" s="11"/>
      <c r="G234" s="11"/>
      <c r="H234" s="11"/>
      <c r="I234" s="11"/>
    </row>
    <row r="235" spans="6:9" x14ac:dyDescent="0.25">
      <c r="F235" s="11"/>
      <c r="G235" s="11"/>
      <c r="H235" s="11"/>
      <c r="I235" s="11"/>
    </row>
    <row r="236" spans="6:9" x14ac:dyDescent="0.25">
      <c r="F236" s="11"/>
      <c r="G236" s="11"/>
      <c r="H236" s="11"/>
      <c r="I236" s="11"/>
    </row>
    <row r="237" spans="6:9" x14ac:dyDescent="0.25">
      <c r="F237" s="11"/>
      <c r="G237" s="11"/>
      <c r="H237" s="11"/>
      <c r="I237" s="11"/>
    </row>
    <row r="238" spans="6:9" x14ac:dyDescent="0.25">
      <c r="F238" s="11"/>
      <c r="G238" s="11"/>
      <c r="H238" s="11"/>
      <c r="I238" s="11"/>
    </row>
    <row r="239" spans="6:9" x14ac:dyDescent="0.25">
      <c r="F239" s="11"/>
      <c r="G239" s="11"/>
      <c r="H239" s="11"/>
      <c r="I239" s="11"/>
    </row>
    <row r="240" spans="6:9" x14ac:dyDescent="0.25">
      <c r="F240" s="11"/>
      <c r="G240" s="11"/>
      <c r="H240" s="11"/>
      <c r="I240" s="11"/>
    </row>
    <row r="241" spans="6:9" x14ac:dyDescent="0.25">
      <c r="F241" s="11"/>
      <c r="G241" s="11"/>
      <c r="H241" s="11"/>
      <c r="I241" s="11"/>
    </row>
    <row r="242" spans="6:9" x14ac:dyDescent="0.25">
      <c r="F242" s="11"/>
      <c r="G242" s="11"/>
      <c r="H242" s="11"/>
      <c r="I242" s="11"/>
    </row>
    <row r="243" spans="6:9" x14ac:dyDescent="0.25">
      <c r="F243" s="11"/>
      <c r="G243" s="11"/>
      <c r="H243" s="11"/>
      <c r="I243" s="11"/>
    </row>
    <row r="244" spans="6:9" x14ac:dyDescent="0.25">
      <c r="F244" s="11"/>
      <c r="G244" s="11"/>
      <c r="H244" s="11"/>
      <c r="I244" s="11"/>
    </row>
    <row r="245" spans="6:9" x14ac:dyDescent="0.25">
      <c r="F245" s="11"/>
      <c r="G245" s="11"/>
      <c r="H245" s="11"/>
      <c r="I245" s="11"/>
    </row>
    <row r="246" spans="6:9" x14ac:dyDescent="0.25">
      <c r="F246" s="11"/>
      <c r="G246" s="11"/>
      <c r="H246" s="11"/>
      <c r="I246" s="11"/>
    </row>
    <row r="247" spans="6:9" x14ac:dyDescent="0.25">
      <c r="F247" s="11"/>
      <c r="G247" s="11"/>
      <c r="H247" s="11"/>
      <c r="I247" s="11"/>
    </row>
    <row r="248" spans="6:9" x14ac:dyDescent="0.25">
      <c r="F248" s="11"/>
      <c r="G248" s="11"/>
      <c r="H248" s="11"/>
      <c r="I248" s="11"/>
    </row>
    <row r="249" spans="6:9" x14ac:dyDescent="0.25">
      <c r="F249" s="11"/>
      <c r="G249" s="11"/>
      <c r="H249" s="11"/>
      <c r="I249" s="11"/>
    </row>
    <row r="250" spans="6:9" x14ac:dyDescent="0.25">
      <c r="F250" s="11"/>
      <c r="G250" s="11"/>
      <c r="H250" s="11"/>
      <c r="I250" s="11"/>
    </row>
    <row r="251" spans="6:9" x14ac:dyDescent="0.25">
      <c r="F251" s="11"/>
      <c r="G251" s="11"/>
      <c r="H251" s="11"/>
      <c r="I251" s="11"/>
    </row>
    <row r="252" spans="6:9" x14ac:dyDescent="0.25">
      <c r="F252" s="11"/>
      <c r="G252" s="11"/>
      <c r="H252" s="11"/>
      <c r="I252" s="11"/>
    </row>
    <row r="253" spans="6:9" x14ac:dyDescent="0.25">
      <c r="F253" s="11"/>
      <c r="G253" s="11"/>
      <c r="H253" s="11"/>
      <c r="I253" s="11"/>
    </row>
    <row r="254" spans="6:9" x14ac:dyDescent="0.25">
      <c r="F254" s="11"/>
      <c r="G254" s="11"/>
      <c r="H254" s="11"/>
      <c r="I254" s="11"/>
    </row>
    <row r="255" spans="6:9" x14ac:dyDescent="0.25">
      <c r="F255" s="11"/>
      <c r="G255" s="11"/>
      <c r="H255" s="11"/>
      <c r="I255" s="11"/>
    </row>
    <row r="256" spans="6:9" x14ac:dyDescent="0.25">
      <c r="F256" s="11"/>
      <c r="G256" s="11"/>
      <c r="H256" s="11"/>
      <c r="I256" s="11"/>
    </row>
    <row r="257" spans="6:9" x14ac:dyDescent="0.25">
      <c r="F257" s="11"/>
      <c r="G257" s="11"/>
      <c r="H257" s="11"/>
      <c r="I257" s="11"/>
    </row>
    <row r="258" spans="6:9" x14ac:dyDescent="0.25">
      <c r="F258" s="11"/>
      <c r="G258" s="11"/>
      <c r="H258" s="11"/>
      <c r="I258" s="11"/>
    </row>
    <row r="259" spans="6:9" x14ac:dyDescent="0.25">
      <c r="F259" s="11"/>
      <c r="G259" s="11"/>
      <c r="H259" s="11"/>
      <c r="I259" s="11"/>
    </row>
    <row r="260" spans="6:9" x14ac:dyDescent="0.25">
      <c r="F260" s="11"/>
      <c r="G260" s="11"/>
      <c r="H260" s="11"/>
      <c r="I260" s="11"/>
    </row>
    <row r="261" spans="6:9" x14ac:dyDescent="0.25">
      <c r="F261" s="11"/>
      <c r="G261" s="11"/>
      <c r="H261" s="11"/>
      <c r="I261" s="11"/>
    </row>
    <row r="262" spans="6:9" x14ac:dyDescent="0.25">
      <c r="F262" s="11"/>
      <c r="G262" s="11"/>
      <c r="H262" s="11"/>
      <c r="I262" s="11"/>
    </row>
    <row r="263" spans="6:9" x14ac:dyDescent="0.25">
      <c r="F263" s="11"/>
      <c r="G263" s="11"/>
      <c r="H263" s="11"/>
      <c r="I263" s="11"/>
    </row>
    <row r="264" spans="6:9" x14ac:dyDescent="0.25">
      <c r="F264" s="11"/>
      <c r="G264" s="11"/>
      <c r="H264" s="11"/>
      <c r="I264" s="11"/>
    </row>
    <row r="265" spans="6:9" x14ac:dyDescent="0.25">
      <c r="F265" s="11"/>
      <c r="G265" s="11"/>
      <c r="H265" s="11"/>
      <c r="I265" s="11"/>
    </row>
    <row r="266" spans="6:9" x14ac:dyDescent="0.25">
      <c r="F266" s="11"/>
      <c r="G266" s="11"/>
      <c r="H266" s="11"/>
      <c r="I266" s="11"/>
    </row>
    <row r="267" spans="6:9" x14ac:dyDescent="0.25">
      <c r="F267" s="11"/>
      <c r="G267" s="11"/>
      <c r="H267" s="11"/>
      <c r="I267" s="11"/>
    </row>
    <row r="268" spans="6:9" x14ac:dyDescent="0.25">
      <c r="F268" s="11"/>
      <c r="G268" s="11"/>
      <c r="H268" s="11"/>
      <c r="I268" s="11"/>
    </row>
    <row r="269" spans="6:9" x14ac:dyDescent="0.25">
      <c r="F269" s="11"/>
      <c r="G269" s="11"/>
      <c r="H269" s="11"/>
      <c r="I269" s="11"/>
    </row>
    <row r="270" spans="6:9" x14ac:dyDescent="0.25">
      <c r="F270" s="11"/>
      <c r="G270" s="11"/>
      <c r="H270" s="11"/>
      <c r="I270" s="11"/>
    </row>
    <row r="271" spans="6:9" x14ac:dyDescent="0.25">
      <c r="F271" s="11"/>
      <c r="G271" s="11"/>
      <c r="H271" s="11"/>
      <c r="I271" s="11"/>
    </row>
    <row r="272" spans="6:9" x14ac:dyDescent="0.25">
      <c r="F272" s="11"/>
      <c r="G272" s="11"/>
      <c r="H272" s="11"/>
      <c r="I272" s="11"/>
    </row>
    <row r="273" spans="6:9" x14ac:dyDescent="0.25">
      <c r="F273" s="11"/>
      <c r="G273" s="11"/>
      <c r="H273" s="11"/>
      <c r="I273" s="11"/>
    </row>
    <row r="274" spans="6:9" x14ac:dyDescent="0.25">
      <c r="F274" s="11"/>
      <c r="G274" s="11"/>
      <c r="H274" s="11"/>
      <c r="I274" s="11"/>
    </row>
    <row r="275" spans="6:9" x14ac:dyDescent="0.25">
      <c r="F275" s="11"/>
      <c r="G275" s="11"/>
      <c r="H275" s="11"/>
      <c r="I275" s="11"/>
    </row>
    <row r="276" spans="6:9" x14ac:dyDescent="0.25">
      <c r="F276" s="11"/>
      <c r="G276" s="11"/>
      <c r="H276" s="11"/>
      <c r="I276" s="11"/>
    </row>
    <row r="277" spans="6:9" x14ac:dyDescent="0.25">
      <c r="F277" s="11"/>
      <c r="G277" s="11"/>
      <c r="H277" s="11"/>
      <c r="I277" s="11"/>
    </row>
    <row r="278" spans="6:9" x14ac:dyDescent="0.25">
      <c r="F278" s="11"/>
      <c r="G278" s="11"/>
      <c r="H278" s="11"/>
      <c r="I278" s="11"/>
    </row>
    <row r="279" spans="6:9" x14ac:dyDescent="0.25">
      <c r="F279" s="11"/>
      <c r="G279" s="11"/>
      <c r="H279" s="11"/>
      <c r="I279" s="11"/>
    </row>
    <row r="280" spans="6:9" x14ac:dyDescent="0.25">
      <c r="F280" s="11"/>
      <c r="G280" s="11"/>
      <c r="H280" s="11"/>
      <c r="I280" s="11"/>
    </row>
    <row r="281" spans="6:9" x14ac:dyDescent="0.25">
      <c r="F281" s="11"/>
      <c r="G281" s="11"/>
      <c r="H281" s="11"/>
      <c r="I281" s="11"/>
    </row>
    <row r="282" spans="6:9" x14ac:dyDescent="0.25">
      <c r="F282" s="11"/>
      <c r="G282" s="11"/>
      <c r="H282" s="11"/>
      <c r="I282" s="11"/>
    </row>
    <row r="283" spans="6:9" x14ac:dyDescent="0.25">
      <c r="F283" s="11"/>
      <c r="G283" s="11"/>
      <c r="H283" s="11"/>
      <c r="I283" s="11"/>
    </row>
    <row r="284" spans="6:9" x14ac:dyDescent="0.25">
      <c r="F284" s="11"/>
      <c r="G284" s="11"/>
      <c r="H284" s="11"/>
      <c r="I284" s="11"/>
    </row>
    <row r="285" spans="6:9" x14ac:dyDescent="0.25">
      <c r="F285" s="11"/>
      <c r="G285" s="11"/>
      <c r="H285" s="11"/>
      <c r="I285" s="11"/>
    </row>
    <row r="286" spans="6:9" x14ac:dyDescent="0.25">
      <c r="F286" s="11"/>
      <c r="G286" s="11"/>
      <c r="H286" s="11"/>
      <c r="I286" s="11"/>
    </row>
    <row r="287" spans="6:9" x14ac:dyDescent="0.25">
      <c r="F287" s="11"/>
      <c r="G287" s="11"/>
      <c r="H287" s="11"/>
      <c r="I287" s="11"/>
    </row>
    <row r="288" spans="6:9" x14ac:dyDescent="0.25">
      <c r="F288" s="11"/>
      <c r="G288" s="11"/>
      <c r="H288" s="11"/>
      <c r="I288" s="11"/>
    </row>
    <row r="289" spans="6:9" x14ac:dyDescent="0.25">
      <c r="F289" s="11"/>
      <c r="G289" s="11"/>
      <c r="H289" s="11"/>
      <c r="I289" s="11"/>
    </row>
    <row r="290" spans="6:9" x14ac:dyDescent="0.25">
      <c r="F290" s="11"/>
      <c r="G290" s="11"/>
      <c r="H290" s="11"/>
      <c r="I290" s="11"/>
    </row>
    <row r="291" spans="6:9" x14ac:dyDescent="0.25">
      <c r="F291" s="11"/>
      <c r="G291" s="11"/>
      <c r="H291" s="11"/>
      <c r="I291" s="11"/>
    </row>
    <row r="292" spans="6:9" x14ac:dyDescent="0.25">
      <c r="F292" s="11"/>
      <c r="G292" s="11"/>
      <c r="H292" s="11"/>
      <c r="I292" s="11"/>
    </row>
    <row r="293" spans="6:9" x14ac:dyDescent="0.25">
      <c r="F293" s="11"/>
      <c r="G293" s="11"/>
      <c r="H293" s="11"/>
      <c r="I293" s="11"/>
    </row>
    <row r="294" spans="6:9" x14ac:dyDescent="0.25">
      <c r="F294" s="11"/>
      <c r="G294" s="11"/>
      <c r="H294" s="11"/>
      <c r="I294" s="11"/>
    </row>
    <row r="295" spans="6:9" x14ac:dyDescent="0.25">
      <c r="F295" s="11"/>
      <c r="G295" s="11"/>
      <c r="H295" s="11"/>
      <c r="I295" s="11"/>
    </row>
    <row r="296" spans="6:9" x14ac:dyDescent="0.25">
      <c r="F296" s="11"/>
      <c r="G296" s="11"/>
      <c r="H296" s="11"/>
      <c r="I296" s="11"/>
    </row>
    <row r="297" spans="6:9" x14ac:dyDescent="0.25">
      <c r="F297" s="11"/>
      <c r="G297" s="11"/>
      <c r="H297" s="11"/>
      <c r="I297" s="11"/>
    </row>
    <row r="298" spans="6:9" x14ac:dyDescent="0.25">
      <c r="F298" s="11"/>
      <c r="G298" s="11"/>
      <c r="H298" s="11"/>
      <c r="I298" s="11"/>
    </row>
    <row r="299" spans="6:9" x14ac:dyDescent="0.25">
      <c r="F299" s="11"/>
      <c r="G299" s="11"/>
      <c r="H299" s="11"/>
      <c r="I299" s="11"/>
    </row>
    <row r="300" spans="6:9" x14ac:dyDescent="0.25">
      <c r="F300" s="11"/>
      <c r="G300" s="11"/>
      <c r="H300" s="11"/>
      <c r="I300" s="11"/>
    </row>
    <row r="301" spans="6:9" x14ac:dyDescent="0.25">
      <c r="F301" s="11"/>
      <c r="G301" s="11"/>
      <c r="H301" s="11"/>
      <c r="I301" s="11"/>
    </row>
    <row r="302" spans="6:9" x14ac:dyDescent="0.25">
      <c r="F302" s="11"/>
      <c r="G302" s="11"/>
      <c r="H302" s="11"/>
      <c r="I302" s="11"/>
    </row>
    <row r="303" spans="6:9" x14ac:dyDescent="0.25">
      <c r="F303" s="11"/>
      <c r="G303" s="11"/>
      <c r="H303" s="11"/>
      <c r="I303" s="11"/>
    </row>
    <row r="304" spans="6:9" x14ac:dyDescent="0.25">
      <c r="F304" s="11"/>
      <c r="G304" s="11"/>
      <c r="H304" s="11"/>
      <c r="I304" s="11"/>
    </row>
    <row r="305" spans="6:9" x14ac:dyDescent="0.25">
      <c r="F305" s="11"/>
      <c r="G305" s="11"/>
      <c r="H305" s="11"/>
      <c r="I305" s="11"/>
    </row>
    <row r="306" spans="6:9" x14ac:dyDescent="0.25">
      <c r="F306" s="11"/>
      <c r="G306" s="11"/>
      <c r="H306" s="11"/>
      <c r="I306" s="11"/>
    </row>
    <row r="307" spans="6:9" x14ac:dyDescent="0.25">
      <c r="F307" s="11"/>
      <c r="G307" s="11"/>
      <c r="H307" s="11"/>
      <c r="I307" s="11"/>
    </row>
    <row r="308" spans="6:9" x14ac:dyDescent="0.25">
      <c r="F308" s="11"/>
      <c r="G308" s="11"/>
      <c r="H308" s="11"/>
      <c r="I308" s="11"/>
    </row>
    <row r="309" spans="6:9" x14ac:dyDescent="0.25">
      <c r="F309" s="11"/>
      <c r="G309" s="11"/>
      <c r="H309" s="11"/>
      <c r="I309" s="11"/>
    </row>
    <row r="310" spans="6:9" x14ac:dyDescent="0.25">
      <c r="F310" s="11"/>
      <c r="G310" s="11"/>
      <c r="H310" s="11"/>
      <c r="I310" s="11"/>
    </row>
    <row r="311" spans="6:9" x14ac:dyDescent="0.25">
      <c r="F311" s="11"/>
      <c r="G311" s="11"/>
      <c r="H311" s="11"/>
      <c r="I311" s="11"/>
    </row>
    <row r="312" spans="6:9" x14ac:dyDescent="0.25">
      <c r="F312" s="11"/>
      <c r="G312" s="11"/>
      <c r="H312" s="11"/>
      <c r="I312" s="11"/>
    </row>
    <row r="313" spans="6:9" x14ac:dyDescent="0.25">
      <c r="F313" s="11"/>
      <c r="G313" s="11"/>
      <c r="H313" s="11"/>
      <c r="I313" s="11"/>
    </row>
    <row r="314" spans="6:9" x14ac:dyDescent="0.25">
      <c r="F314" s="11"/>
      <c r="G314" s="11"/>
      <c r="H314" s="11"/>
      <c r="I314" s="11"/>
    </row>
    <row r="315" spans="6:9" x14ac:dyDescent="0.25">
      <c r="F315" s="11"/>
      <c r="G315" s="11"/>
      <c r="H315" s="11"/>
      <c r="I315" s="11"/>
    </row>
    <row r="316" spans="6:9" x14ac:dyDescent="0.25">
      <c r="F316" s="11"/>
      <c r="G316" s="11"/>
      <c r="H316" s="11"/>
      <c r="I316" s="11"/>
    </row>
    <row r="317" spans="6:9" x14ac:dyDescent="0.25">
      <c r="F317" s="11"/>
      <c r="G317" s="11"/>
      <c r="H317" s="11"/>
      <c r="I317" s="11"/>
    </row>
    <row r="318" spans="6:9" x14ac:dyDescent="0.25">
      <c r="F318" s="11"/>
      <c r="G318" s="11"/>
      <c r="H318" s="11"/>
      <c r="I318" s="11"/>
    </row>
    <row r="319" spans="6:9" x14ac:dyDescent="0.25">
      <c r="F319" s="11"/>
      <c r="G319" s="11"/>
      <c r="H319" s="11"/>
      <c r="I319" s="11"/>
    </row>
    <row r="320" spans="6:9" x14ac:dyDescent="0.25">
      <c r="F320" s="11"/>
      <c r="G320" s="11"/>
      <c r="H320" s="11"/>
      <c r="I320" s="11"/>
    </row>
    <row r="321" spans="6:9" x14ac:dyDescent="0.25">
      <c r="F321" s="11"/>
      <c r="G321" s="11"/>
      <c r="H321" s="11"/>
      <c r="I321" s="11"/>
    </row>
    <row r="322" spans="6:9" x14ac:dyDescent="0.25">
      <c r="F322" s="11"/>
      <c r="G322" s="11"/>
      <c r="H322" s="11"/>
      <c r="I322" s="11"/>
    </row>
    <row r="323" spans="6:9" x14ac:dyDescent="0.25">
      <c r="F323" s="11"/>
      <c r="G323" s="11"/>
      <c r="H323" s="11"/>
      <c r="I323" s="11"/>
    </row>
    <row r="324" spans="6:9" x14ac:dyDescent="0.25">
      <c r="F324" s="11"/>
      <c r="G324" s="11"/>
      <c r="H324" s="11"/>
      <c r="I324" s="11"/>
    </row>
    <row r="325" spans="6:9" x14ac:dyDescent="0.25">
      <c r="F325" s="11"/>
      <c r="G325" s="11"/>
      <c r="H325" s="11"/>
      <c r="I325" s="11"/>
    </row>
    <row r="326" spans="6:9" x14ac:dyDescent="0.25">
      <c r="F326" s="11"/>
      <c r="G326" s="11"/>
      <c r="H326" s="11"/>
      <c r="I326" s="11"/>
    </row>
    <row r="327" spans="6:9" x14ac:dyDescent="0.25">
      <c r="F327" s="11"/>
      <c r="G327" s="11"/>
      <c r="H327" s="11"/>
      <c r="I327" s="11"/>
    </row>
    <row r="328" spans="6:9" x14ac:dyDescent="0.25">
      <c r="F328" s="11"/>
      <c r="G328" s="11"/>
      <c r="H328" s="11"/>
      <c r="I328" s="11"/>
    </row>
    <row r="329" spans="6:9" x14ac:dyDescent="0.25">
      <c r="F329" s="11"/>
      <c r="G329" s="11"/>
      <c r="H329" s="11"/>
      <c r="I329" s="11"/>
    </row>
    <row r="330" spans="6:9" x14ac:dyDescent="0.25">
      <c r="F330" s="11"/>
      <c r="G330" s="11"/>
      <c r="H330" s="11"/>
      <c r="I330" s="11"/>
    </row>
    <row r="331" spans="6:9" x14ac:dyDescent="0.25">
      <c r="F331" s="11"/>
      <c r="G331" s="11"/>
      <c r="H331" s="11"/>
      <c r="I331" s="11"/>
    </row>
    <row r="332" spans="6:9" x14ac:dyDescent="0.25">
      <c r="F332" s="11"/>
      <c r="G332" s="11"/>
      <c r="H332" s="11"/>
      <c r="I332" s="11"/>
    </row>
    <row r="333" spans="6:9" x14ac:dyDescent="0.25">
      <c r="F333" s="11"/>
      <c r="G333" s="11"/>
      <c r="H333" s="11"/>
      <c r="I333" s="11"/>
    </row>
    <row r="334" spans="6:9" x14ac:dyDescent="0.25">
      <c r="F334" s="11"/>
      <c r="G334" s="11"/>
      <c r="H334" s="11"/>
      <c r="I334" s="11"/>
    </row>
    <row r="335" spans="6:9" x14ac:dyDescent="0.25">
      <c r="F335" s="11"/>
      <c r="G335" s="11"/>
      <c r="H335" s="11"/>
      <c r="I335" s="11"/>
    </row>
    <row r="336" spans="6:9" x14ac:dyDescent="0.25">
      <c r="F336" s="11"/>
      <c r="G336" s="11"/>
      <c r="H336" s="11"/>
      <c r="I336" s="11"/>
    </row>
    <row r="337" spans="6:9" x14ac:dyDescent="0.25">
      <c r="F337" s="11"/>
      <c r="G337" s="11"/>
      <c r="H337" s="11"/>
      <c r="I337" s="11"/>
    </row>
    <row r="338" spans="6:9" x14ac:dyDescent="0.25">
      <c r="F338" s="11"/>
      <c r="G338" s="11"/>
      <c r="H338" s="11"/>
      <c r="I338" s="11"/>
    </row>
    <row r="339" spans="6:9" x14ac:dyDescent="0.25">
      <c r="F339" s="11"/>
      <c r="G339" s="11"/>
      <c r="H339" s="11"/>
      <c r="I339" s="11"/>
    </row>
    <row r="340" spans="6:9" x14ac:dyDescent="0.25">
      <c r="F340" s="11"/>
      <c r="G340" s="11"/>
      <c r="H340" s="11"/>
      <c r="I340" s="11"/>
    </row>
    <row r="341" spans="6:9" x14ac:dyDescent="0.25">
      <c r="F341" s="11"/>
      <c r="G341" s="11"/>
      <c r="H341" s="11"/>
      <c r="I341" s="11"/>
    </row>
    <row r="342" spans="6:9" x14ac:dyDescent="0.25">
      <c r="F342" s="11"/>
      <c r="G342" s="11"/>
      <c r="H342" s="11"/>
      <c r="I342" s="11"/>
    </row>
    <row r="343" spans="6:9" x14ac:dyDescent="0.25">
      <c r="F343" s="11"/>
      <c r="G343" s="11"/>
      <c r="H343" s="11"/>
      <c r="I343" s="11"/>
    </row>
    <row r="344" spans="6:9" x14ac:dyDescent="0.25">
      <c r="F344" s="11"/>
      <c r="G344" s="11"/>
      <c r="H344" s="11"/>
      <c r="I344" s="11"/>
    </row>
    <row r="345" spans="6:9" x14ac:dyDescent="0.25">
      <c r="F345" s="11"/>
      <c r="G345" s="11"/>
      <c r="H345" s="11"/>
      <c r="I345" s="11"/>
    </row>
    <row r="346" spans="6:9" x14ac:dyDescent="0.25">
      <c r="F346" s="11"/>
      <c r="G346" s="11"/>
      <c r="H346" s="11"/>
      <c r="I346" s="11"/>
    </row>
    <row r="347" spans="6:9" x14ac:dyDescent="0.25">
      <c r="F347" s="11"/>
      <c r="G347" s="11"/>
      <c r="H347" s="11"/>
      <c r="I347" s="11"/>
    </row>
    <row r="348" spans="6:9" x14ac:dyDescent="0.25">
      <c r="F348" s="11"/>
      <c r="G348" s="11"/>
      <c r="H348" s="11"/>
      <c r="I348" s="11"/>
    </row>
    <row r="349" spans="6:9" x14ac:dyDescent="0.25">
      <c r="F349" s="11"/>
      <c r="G349" s="11"/>
      <c r="H349" s="11"/>
      <c r="I349" s="11"/>
    </row>
    <row r="350" spans="6:9" x14ac:dyDescent="0.25">
      <c r="F350" s="11"/>
      <c r="G350" s="11"/>
      <c r="H350" s="11"/>
      <c r="I350" s="11"/>
    </row>
    <row r="351" spans="6:9" x14ac:dyDescent="0.25">
      <c r="F351" s="11"/>
      <c r="G351" s="11"/>
      <c r="H351" s="11"/>
      <c r="I351" s="11"/>
    </row>
    <row r="352" spans="6:9" x14ac:dyDescent="0.25">
      <c r="F352" s="11"/>
      <c r="G352" s="11"/>
      <c r="H352" s="11"/>
      <c r="I352" s="11"/>
    </row>
    <row r="353" spans="6:9" x14ac:dyDescent="0.25">
      <c r="F353" s="11"/>
      <c r="G353" s="11"/>
      <c r="H353" s="11"/>
      <c r="I353" s="11"/>
    </row>
    <row r="354" spans="6:9" x14ac:dyDescent="0.25">
      <c r="F354" s="11"/>
      <c r="G354" s="11"/>
      <c r="H354" s="11"/>
      <c r="I354" s="11"/>
    </row>
    <row r="355" spans="6:9" x14ac:dyDescent="0.25">
      <c r="F355" s="11"/>
      <c r="G355" s="11"/>
      <c r="H355" s="11"/>
      <c r="I355" s="11"/>
    </row>
    <row r="356" spans="6:9" x14ac:dyDescent="0.25">
      <c r="F356" s="11"/>
      <c r="G356" s="11"/>
      <c r="H356" s="11"/>
      <c r="I356" s="11"/>
    </row>
    <row r="357" spans="6:9" x14ac:dyDescent="0.25">
      <c r="F357" s="11"/>
      <c r="G357" s="11"/>
      <c r="H357" s="11"/>
      <c r="I357" s="11"/>
    </row>
    <row r="358" spans="6:9" x14ac:dyDescent="0.25">
      <c r="F358" s="11"/>
      <c r="G358" s="11"/>
      <c r="H358" s="11"/>
      <c r="I358" s="11"/>
    </row>
    <row r="359" spans="6:9" x14ac:dyDescent="0.25">
      <c r="F359" s="11"/>
      <c r="G359" s="11"/>
      <c r="H359" s="11"/>
      <c r="I359" s="11"/>
    </row>
    <row r="360" spans="6:9" x14ac:dyDescent="0.25">
      <c r="F360" s="11"/>
      <c r="G360" s="11"/>
      <c r="H360" s="11"/>
      <c r="I360" s="11"/>
    </row>
    <row r="361" spans="6:9" x14ac:dyDescent="0.25">
      <c r="F361" s="11"/>
      <c r="G361" s="11"/>
      <c r="H361" s="11"/>
      <c r="I361" s="11"/>
    </row>
    <row r="362" spans="6:9" x14ac:dyDescent="0.25">
      <c r="F362" s="11"/>
      <c r="G362" s="11"/>
      <c r="H362" s="11"/>
      <c r="I362" s="11"/>
    </row>
    <row r="363" spans="6:9" x14ac:dyDescent="0.25">
      <c r="F363" s="11"/>
      <c r="G363" s="11"/>
      <c r="H363" s="11"/>
      <c r="I363" s="11"/>
    </row>
    <row r="364" spans="6:9" x14ac:dyDescent="0.25">
      <c r="F364" s="11"/>
      <c r="G364" s="11"/>
      <c r="H364" s="11"/>
      <c r="I364" s="11"/>
    </row>
    <row r="365" spans="6:9" x14ac:dyDescent="0.25">
      <c r="F365" s="11"/>
      <c r="G365" s="11"/>
      <c r="H365" s="11"/>
      <c r="I365" s="11"/>
    </row>
    <row r="366" spans="6:9" x14ac:dyDescent="0.25">
      <c r="F366" s="11"/>
      <c r="G366" s="11"/>
      <c r="H366" s="11"/>
      <c r="I366" s="11"/>
    </row>
    <row r="367" spans="6:9" x14ac:dyDescent="0.25">
      <c r="F367" s="11"/>
      <c r="G367" s="11"/>
      <c r="H367" s="11"/>
      <c r="I367" s="11"/>
    </row>
    <row r="368" spans="6:9" x14ac:dyDescent="0.25">
      <c r="F368" s="11"/>
      <c r="G368" s="11"/>
      <c r="H368" s="11"/>
      <c r="I368" s="11"/>
    </row>
    <row r="369" spans="6:9" x14ac:dyDescent="0.25">
      <c r="F369" s="11"/>
      <c r="G369" s="11"/>
      <c r="H369" s="11"/>
      <c r="I369" s="11"/>
    </row>
    <row r="370" spans="6:9" x14ac:dyDescent="0.25">
      <c r="F370" s="11"/>
      <c r="G370" s="11"/>
      <c r="H370" s="11"/>
      <c r="I370" s="11"/>
    </row>
    <row r="371" spans="6:9" x14ac:dyDescent="0.25">
      <c r="F371" s="11"/>
      <c r="G371" s="11"/>
      <c r="H371" s="11"/>
      <c r="I371" s="11"/>
    </row>
    <row r="372" spans="6:9" x14ac:dyDescent="0.25">
      <c r="F372" s="11"/>
      <c r="G372" s="11"/>
      <c r="H372" s="11"/>
      <c r="I372" s="11"/>
    </row>
    <row r="373" spans="6:9" x14ac:dyDescent="0.25">
      <c r="F373" s="11"/>
      <c r="G373" s="11"/>
      <c r="H373" s="11"/>
      <c r="I373" s="11"/>
    </row>
    <row r="374" spans="6:9" x14ac:dyDescent="0.25">
      <c r="F374" s="11"/>
      <c r="G374" s="11"/>
      <c r="H374" s="11"/>
      <c r="I374" s="11"/>
    </row>
    <row r="375" spans="6:9" x14ac:dyDescent="0.25">
      <c r="F375" s="11"/>
      <c r="G375" s="11"/>
      <c r="H375" s="11"/>
      <c r="I375" s="11"/>
    </row>
    <row r="376" spans="6:9" x14ac:dyDescent="0.25">
      <c r="F376" s="11"/>
      <c r="G376" s="11"/>
      <c r="H376" s="11"/>
      <c r="I376" s="11"/>
    </row>
    <row r="377" spans="6:9" x14ac:dyDescent="0.25">
      <c r="F377" s="11"/>
      <c r="G377" s="11"/>
      <c r="H377" s="11"/>
      <c r="I377" s="11"/>
    </row>
    <row r="378" spans="6:9" x14ac:dyDescent="0.25">
      <c r="F378" s="11"/>
      <c r="G378" s="11"/>
      <c r="H378" s="11"/>
      <c r="I378" s="11"/>
    </row>
    <row r="379" spans="6:9" x14ac:dyDescent="0.25">
      <c r="F379" s="11"/>
      <c r="G379" s="11"/>
      <c r="H379" s="11"/>
      <c r="I379" s="11"/>
    </row>
    <row r="380" spans="6:9" x14ac:dyDescent="0.25">
      <c r="F380" s="11"/>
      <c r="G380" s="11"/>
      <c r="H380" s="11"/>
      <c r="I380" s="11"/>
    </row>
    <row r="381" spans="6:9" x14ac:dyDescent="0.25">
      <c r="F381" s="11"/>
      <c r="G381" s="11"/>
      <c r="H381" s="11"/>
      <c r="I381" s="11"/>
    </row>
    <row r="382" spans="6:9" x14ac:dyDescent="0.25">
      <c r="F382" s="11"/>
      <c r="G382" s="11"/>
      <c r="H382" s="11"/>
      <c r="I382" s="11"/>
    </row>
    <row r="383" spans="6:9" x14ac:dyDescent="0.25">
      <c r="F383" s="11"/>
      <c r="G383" s="11"/>
      <c r="H383" s="11"/>
      <c r="I383" s="11"/>
    </row>
    <row r="384" spans="6:9" x14ac:dyDescent="0.25">
      <c r="F384" s="11"/>
      <c r="G384" s="11"/>
      <c r="H384" s="11"/>
      <c r="I384" s="11"/>
    </row>
    <row r="385" spans="6:9" x14ac:dyDescent="0.25">
      <c r="F385" s="11"/>
      <c r="G385" s="11"/>
      <c r="H385" s="11"/>
      <c r="I385" s="11"/>
    </row>
    <row r="386" spans="6:9" x14ac:dyDescent="0.25">
      <c r="F386" s="11"/>
      <c r="G386" s="11"/>
      <c r="H386" s="11"/>
      <c r="I386" s="11"/>
    </row>
    <row r="387" spans="6:9" x14ac:dyDescent="0.25">
      <c r="F387" s="11"/>
      <c r="G387" s="11"/>
      <c r="H387" s="11"/>
      <c r="I387" s="11"/>
    </row>
    <row r="388" spans="6:9" x14ac:dyDescent="0.25">
      <c r="F388" s="11"/>
      <c r="G388" s="11"/>
      <c r="H388" s="11"/>
      <c r="I388" s="11"/>
    </row>
    <row r="389" spans="6:9" x14ac:dyDescent="0.25">
      <c r="F389" s="11"/>
      <c r="G389" s="11"/>
      <c r="H389" s="11"/>
      <c r="I389" s="11"/>
    </row>
    <row r="390" spans="6:9" x14ac:dyDescent="0.25">
      <c r="F390" s="11"/>
      <c r="G390" s="11"/>
      <c r="H390" s="11"/>
      <c r="I390" s="11"/>
    </row>
    <row r="391" spans="6:9" x14ac:dyDescent="0.25">
      <c r="F391" s="11"/>
      <c r="G391" s="11"/>
      <c r="H391" s="11"/>
      <c r="I391" s="11"/>
    </row>
    <row r="392" spans="6:9" x14ac:dyDescent="0.25">
      <c r="F392" s="11"/>
      <c r="G392" s="11"/>
      <c r="H392" s="11"/>
      <c r="I392" s="11"/>
    </row>
    <row r="393" spans="6:9" x14ac:dyDescent="0.25">
      <c r="F393" s="11"/>
      <c r="G393" s="11"/>
      <c r="H393" s="11"/>
      <c r="I393" s="11"/>
    </row>
    <row r="394" spans="6:9" x14ac:dyDescent="0.25">
      <c r="F394" s="11"/>
      <c r="G394" s="11"/>
      <c r="H394" s="11"/>
      <c r="I394" s="11"/>
    </row>
    <row r="395" spans="6:9" x14ac:dyDescent="0.25">
      <c r="F395" s="11"/>
      <c r="G395" s="11"/>
      <c r="H395" s="11"/>
      <c r="I395" s="11"/>
    </row>
    <row r="396" spans="6:9" x14ac:dyDescent="0.25">
      <c r="F396" s="11"/>
      <c r="G396" s="11"/>
      <c r="H396" s="11"/>
      <c r="I396" s="11"/>
    </row>
    <row r="397" spans="6:9" x14ac:dyDescent="0.25">
      <c r="F397" s="11"/>
      <c r="G397" s="11"/>
      <c r="H397" s="11"/>
      <c r="I397" s="11"/>
    </row>
    <row r="398" spans="6:9" x14ac:dyDescent="0.25">
      <c r="F398" s="11"/>
      <c r="G398" s="11"/>
      <c r="H398" s="11"/>
      <c r="I398" s="11"/>
    </row>
    <row r="399" spans="6:9" x14ac:dyDescent="0.25">
      <c r="F399" s="11"/>
      <c r="G399" s="11"/>
      <c r="H399" s="11"/>
      <c r="I399" s="11"/>
    </row>
    <row r="400" spans="6:9" x14ac:dyDescent="0.25">
      <c r="F400" s="11"/>
      <c r="G400" s="11"/>
      <c r="H400" s="11"/>
      <c r="I400" s="11"/>
    </row>
    <row r="401" spans="6:9" x14ac:dyDescent="0.25">
      <c r="F401" s="11"/>
      <c r="G401" s="11"/>
      <c r="H401" s="11"/>
      <c r="I401" s="11"/>
    </row>
    <row r="402" spans="6:9" x14ac:dyDescent="0.25">
      <c r="F402" s="11"/>
      <c r="G402" s="11"/>
      <c r="H402" s="11"/>
      <c r="I402" s="11"/>
    </row>
    <row r="403" spans="6:9" x14ac:dyDescent="0.25">
      <c r="F403" s="11"/>
      <c r="G403" s="11"/>
      <c r="H403" s="11"/>
      <c r="I403" s="11"/>
    </row>
    <row r="404" spans="6:9" x14ac:dyDescent="0.25">
      <c r="F404" s="11"/>
      <c r="G404" s="11"/>
      <c r="H404" s="11"/>
      <c r="I404" s="11"/>
    </row>
    <row r="405" spans="6:9" x14ac:dyDescent="0.25">
      <c r="F405" s="11"/>
      <c r="G405" s="11"/>
      <c r="H405" s="11"/>
      <c r="I405" s="11"/>
    </row>
    <row r="406" spans="6:9" x14ac:dyDescent="0.25">
      <c r="F406" s="11"/>
      <c r="G406" s="11"/>
      <c r="H406" s="11"/>
      <c r="I406" s="11"/>
    </row>
    <row r="407" spans="6:9" x14ac:dyDescent="0.25">
      <c r="F407" s="11"/>
      <c r="G407" s="11"/>
      <c r="H407" s="11"/>
      <c r="I407" s="11"/>
    </row>
    <row r="408" spans="6:9" x14ac:dyDescent="0.25">
      <c r="F408" s="11"/>
      <c r="G408" s="11"/>
      <c r="H408" s="11"/>
      <c r="I408" s="11"/>
    </row>
    <row r="409" spans="6:9" x14ac:dyDescent="0.25">
      <c r="F409" s="11"/>
      <c r="G409" s="11"/>
      <c r="H409" s="11"/>
      <c r="I409" s="11"/>
    </row>
    <row r="410" spans="6:9" x14ac:dyDescent="0.25">
      <c r="F410" s="11"/>
      <c r="G410" s="11"/>
      <c r="H410" s="11"/>
      <c r="I410" s="11"/>
    </row>
    <row r="411" spans="6:9" x14ac:dyDescent="0.25">
      <c r="F411" s="11"/>
      <c r="G411" s="11"/>
      <c r="H411" s="11"/>
      <c r="I411" s="11"/>
    </row>
    <row r="412" spans="6:9" x14ac:dyDescent="0.25">
      <c r="F412" s="11"/>
      <c r="G412" s="11"/>
      <c r="H412" s="11"/>
      <c r="I412" s="11"/>
    </row>
    <row r="413" spans="6:9" x14ac:dyDescent="0.25">
      <c r="F413" s="11"/>
      <c r="G413" s="11"/>
      <c r="H413" s="11"/>
      <c r="I413" s="11"/>
    </row>
    <row r="414" spans="6:9" x14ac:dyDescent="0.25">
      <c r="F414" s="11"/>
      <c r="G414" s="11"/>
      <c r="H414" s="11"/>
      <c r="I414" s="11"/>
    </row>
    <row r="415" spans="6:9" x14ac:dyDescent="0.25">
      <c r="F415" s="11"/>
      <c r="G415" s="11"/>
      <c r="H415" s="11"/>
      <c r="I415" s="11"/>
    </row>
    <row r="416" spans="6:9" x14ac:dyDescent="0.25">
      <c r="F416" s="11"/>
      <c r="G416" s="11"/>
      <c r="H416" s="11"/>
      <c r="I416" s="11"/>
    </row>
    <row r="417" spans="6:9" x14ac:dyDescent="0.25">
      <c r="F417" s="11"/>
      <c r="G417" s="11"/>
      <c r="H417" s="11"/>
      <c r="I417" s="11"/>
    </row>
    <row r="418" spans="6:9" x14ac:dyDescent="0.25">
      <c r="F418" s="11"/>
      <c r="G418" s="11"/>
      <c r="H418" s="11"/>
      <c r="I418" s="11"/>
    </row>
    <row r="419" spans="6:9" x14ac:dyDescent="0.25">
      <c r="F419" s="11"/>
      <c r="G419" s="11"/>
      <c r="H419" s="11"/>
      <c r="I419" s="11"/>
    </row>
    <row r="420" spans="6:9" x14ac:dyDescent="0.25">
      <c r="F420" s="11"/>
      <c r="G420" s="11"/>
      <c r="H420" s="11"/>
      <c r="I420" s="11"/>
    </row>
    <row r="421" spans="6:9" x14ac:dyDescent="0.25">
      <c r="F421" s="11"/>
      <c r="G421" s="11"/>
      <c r="H421" s="11"/>
      <c r="I421" s="11"/>
    </row>
    <row r="422" spans="6:9" x14ac:dyDescent="0.25">
      <c r="F422" s="11"/>
      <c r="G422" s="11"/>
      <c r="H422" s="11"/>
      <c r="I422" s="11"/>
    </row>
    <row r="423" spans="6:9" x14ac:dyDescent="0.25">
      <c r="F423" s="11"/>
      <c r="G423" s="11"/>
      <c r="H423" s="11"/>
      <c r="I423" s="11"/>
    </row>
    <row r="424" spans="6:9" x14ac:dyDescent="0.25">
      <c r="F424" s="11"/>
      <c r="G424" s="11"/>
      <c r="H424" s="11"/>
      <c r="I424" s="11"/>
    </row>
    <row r="425" spans="6:9" x14ac:dyDescent="0.25">
      <c r="F425" s="11"/>
      <c r="G425" s="11"/>
      <c r="H425" s="11"/>
      <c r="I425" s="11"/>
    </row>
    <row r="426" spans="6:9" x14ac:dyDescent="0.25">
      <c r="F426" s="11"/>
      <c r="G426" s="11"/>
      <c r="H426" s="11"/>
      <c r="I426" s="11"/>
    </row>
    <row r="427" spans="6:9" x14ac:dyDescent="0.25">
      <c r="F427" s="11"/>
      <c r="G427" s="11"/>
      <c r="H427" s="11"/>
      <c r="I427" s="11"/>
    </row>
    <row r="428" spans="6:9" x14ac:dyDescent="0.25">
      <c r="F428" s="11"/>
      <c r="G428" s="11"/>
      <c r="H428" s="11"/>
      <c r="I428" s="11"/>
    </row>
    <row r="429" spans="6:9" x14ac:dyDescent="0.25">
      <c r="F429" s="11"/>
      <c r="G429" s="11"/>
      <c r="H429" s="11"/>
      <c r="I429" s="11"/>
    </row>
    <row r="430" spans="6:9" x14ac:dyDescent="0.25">
      <c r="F430" s="11"/>
      <c r="G430" s="11"/>
      <c r="H430" s="11"/>
      <c r="I430" s="11"/>
    </row>
    <row r="431" spans="6:9" x14ac:dyDescent="0.25">
      <c r="F431" s="11"/>
      <c r="G431" s="11"/>
      <c r="H431" s="11"/>
      <c r="I431" s="11"/>
    </row>
    <row r="432" spans="6:9" x14ac:dyDescent="0.25">
      <c r="F432" s="11"/>
      <c r="G432" s="11"/>
      <c r="H432" s="11"/>
      <c r="I432" s="11"/>
    </row>
    <row r="433" spans="6:9" x14ac:dyDescent="0.25">
      <c r="F433" s="11"/>
      <c r="G433" s="11"/>
      <c r="H433" s="11"/>
      <c r="I433" s="11"/>
    </row>
    <row r="434" spans="6:9" x14ac:dyDescent="0.25">
      <c r="F434" s="11"/>
      <c r="G434" s="11"/>
      <c r="H434" s="11"/>
      <c r="I434" s="11"/>
    </row>
    <row r="435" spans="6:9" x14ac:dyDescent="0.25">
      <c r="F435" s="11"/>
      <c r="G435" s="11"/>
      <c r="H435" s="11"/>
      <c r="I435" s="11"/>
    </row>
    <row r="436" spans="6:9" x14ac:dyDescent="0.25">
      <c r="F436" s="11"/>
      <c r="G436" s="11"/>
      <c r="H436" s="11"/>
      <c r="I436" s="11"/>
    </row>
    <row r="437" spans="6:9" x14ac:dyDescent="0.25">
      <c r="F437" s="11"/>
      <c r="G437" s="11"/>
      <c r="H437" s="11"/>
      <c r="I437" s="11"/>
    </row>
    <row r="438" spans="6:9" x14ac:dyDescent="0.25">
      <c r="F438" s="11"/>
      <c r="G438" s="11"/>
      <c r="H438" s="11"/>
      <c r="I438" s="11"/>
    </row>
    <row r="439" spans="6:9" x14ac:dyDescent="0.25">
      <c r="F439" s="11"/>
      <c r="G439" s="11"/>
      <c r="H439" s="11"/>
      <c r="I439" s="11"/>
    </row>
    <row r="440" spans="6:9" x14ac:dyDescent="0.25">
      <c r="F440" s="11"/>
      <c r="G440" s="11"/>
      <c r="H440" s="11"/>
      <c r="I440" s="11"/>
    </row>
    <row r="441" spans="6:9" x14ac:dyDescent="0.25">
      <c r="F441" s="11"/>
      <c r="G441" s="11"/>
      <c r="H441" s="11"/>
      <c r="I441" s="11"/>
    </row>
    <row r="442" spans="6:9" x14ac:dyDescent="0.25">
      <c r="F442" s="11"/>
      <c r="G442" s="11"/>
      <c r="H442" s="11"/>
      <c r="I442" s="11"/>
    </row>
    <row r="443" spans="6:9" x14ac:dyDescent="0.25">
      <c r="F443" s="11"/>
      <c r="G443" s="11"/>
      <c r="H443" s="11"/>
      <c r="I443" s="11"/>
    </row>
    <row r="444" spans="6:9" x14ac:dyDescent="0.25">
      <c r="F444" s="11"/>
      <c r="G444" s="11"/>
      <c r="H444" s="11"/>
      <c r="I444" s="11"/>
    </row>
    <row r="445" spans="6:9" x14ac:dyDescent="0.25">
      <c r="F445" s="11"/>
      <c r="G445" s="11"/>
      <c r="H445" s="11"/>
      <c r="I445" s="11"/>
    </row>
    <row r="446" spans="6:9" x14ac:dyDescent="0.25">
      <c r="F446" s="11"/>
      <c r="G446" s="11"/>
      <c r="H446" s="11"/>
      <c r="I446" s="11"/>
    </row>
    <row r="447" spans="6:9" x14ac:dyDescent="0.25">
      <c r="F447" s="11"/>
      <c r="G447" s="11"/>
      <c r="H447" s="11"/>
      <c r="I447" s="11"/>
    </row>
    <row r="448" spans="6:9" x14ac:dyDescent="0.25">
      <c r="F448" s="11"/>
      <c r="G448" s="11"/>
      <c r="H448" s="11"/>
      <c r="I448" s="11"/>
    </row>
    <row r="449" spans="6:9" x14ac:dyDescent="0.25">
      <c r="F449" s="11"/>
      <c r="G449" s="11"/>
      <c r="H449" s="11"/>
      <c r="I449" s="11"/>
    </row>
    <row r="450" spans="6:9" x14ac:dyDescent="0.25">
      <c r="F450" s="11"/>
      <c r="G450" s="11"/>
      <c r="H450" s="11"/>
      <c r="I450" s="11"/>
    </row>
    <row r="451" spans="6:9" x14ac:dyDescent="0.25">
      <c r="F451" s="11"/>
      <c r="G451" s="11"/>
      <c r="H451" s="11"/>
      <c r="I451" s="11"/>
    </row>
    <row r="452" spans="6:9" x14ac:dyDescent="0.25">
      <c r="F452" s="11"/>
      <c r="G452" s="11"/>
      <c r="H452" s="11"/>
      <c r="I452" s="11"/>
    </row>
    <row r="453" spans="6:9" x14ac:dyDescent="0.25">
      <c r="F453" s="11"/>
      <c r="G453" s="11"/>
      <c r="H453" s="11"/>
      <c r="I453" s="11"/>
    </row>
    <row r="454" spans="6:9" x14ac:dyDescent="0.25">
      <c r="F454" s="11"/>
      <c r="G454" s="11"/>
      <c r="H454" s="11"/>
      <c r="I454" s="11"/>
    </row>
    <row r="455" spans="6:9" x14ac:dyDescent="0.25">
      <c r="F455" s="11"/>
      <c r="G455" s="11"/>
      <c r="H455" s="11"/>
      <c r="I455" s="11"/>
    </row>
    <row r="456" spans="6:9" x14ac:dyDescent="0.25">
      <c r="F456" s="11"/>
      <c r="G456" s="11"/>
      <c r="H456" s="11"/>
      <c r="I456" s="11"/>
    </row>
    <row r="457" spans="6:9" x14ac:dyDescent="0.25">
      <c r="F457" s="11"/>
      <c r="G457" s="11"/>
      <c r="H457" s="11"/>
      <c r="I457" s="11"/>
    </row>
    <row r="458" spans="6:9" x14ac:dyDescent="0.25">
      <c r="F458" s="11"/>
      <c r="G458" s="11"/>
      <c r="H458" s="11"/>
      <c r="I458" s="11"/>
    </row>
    <row r="459" spans="6:9" x14ac:dyDescent="0.25">
      <c r="F459" s="11"/>
      <c r="G459" s="11"/>
      <c r="H459" s="11"/>
      <c r="I459" s="11"/>
    </row>
    <row r="460" spans="6:9" x14ac:dyDescent="0.25">
      <c r="F460" s="11"/>
      <c r="G460" s="11"/>
      <c r="H460" s="11"/>
      <c r="I460" s="11"/>
    </row>
    <row r="461" spans="6:9" x14ac:dyDescent="0.25">
      <c r="F461" s="11"/>
      <c r="G461" s="11"/>
      <c r="H461" s="11"/>
      <c r="I461" s="11"/>
    </row>
    <row r="462" spans="6:9" x14ac:dyDescent="0.25">
      <c r="F462" s="11"/>
      <c r="G462" s="11"/>
      <c r="H462" s="11"/>
      <c r="I462" s="11"/>
    </row>
    <row r="463" spans="6:9" x14ac:dyDescent="0.25">
      <c r="F463" s="11"/>
      <c r="G463" s="11"/>
      <c r="H463" s="11"/>
      <c r="I463" s="11"/>
    </row>
    <row r="464" spans="6:9" x14ac:dyDescent="0.25">
      <c r="F464" s="11"/>
      <c r="G464" s="11"/>
      <c r="H464" s="11"/>
      <c r="I464" s="11"/>
    </row>
    <row r="465" spans="6:9" x14ac:dyDescent="0.25">
      <c r="F465" s="11"/>
      <c r="G465" s="11"/>
      <c r="H465" s="11"/>
      <c r="I465" s="11"/>
    </row>
    <row r="466" spans="6:9" x14ac:dyDescent="0.25">
      <c r="F466" s="11"/>
      <c r="G466" s="11"/>
      <c r="H466" s="11"/>
      <c r="I466" s="11"/>
    </row>
    <row r="467" spans="6:9" x14ac:dyDescent="0.25">
      <c r="F467" s="11"/>
      <c r="G467" s="11"/>
      <c r="H467" s="11"/>
      <c r="I467" s="11"/>
    </row>
    <row r="468" spans="6:9" x14ac:dyDescent="0.25">
      <c r="F468" s="11"/>
      <c r="G468" s="11"/>
      <c r="H468" s="11"/>
      <c r="I468" s="11"/>
    </row>
    <row r="469" spans="6:9" x14ac:dyDescent="0.25">
      <c r="F469" s="11"/>
      <c r="G469" s="11"/>
      <c r="H469" s="11"/>
      <c r="I469" s="11"/>
    </row>
    <row r="470" spans="6:9" x14ac:dyDescent="0.25">
      <c r="F470" s="11"/>
      <c r="G470" s="11"/>
      <c r="H470" s="11"/>
      <c r="I470" s="11"/>
    </row>
    <row r="471" spans="6:9" x14ac:dyDescent="0.25">
      <c r="F471" s="11"/>
      <c r="G471" s="11"/>
      <c r="H471" s="11"/>
      <c r="I471" s="11"/>
    </row>
    <row r="472" spans="6:9" x14ac:dyDescent="0.25">
      <c r="F472" s="11"/>
      <c r="G472" s="11"/>
      <c r="H472" s="11"/>
      <c r="I472" s="11"/>
    </row>
    <row r="473" spans="6:9" x14ac:dyDescent="0.25">
      <c r="F473" s="11"/>
      <c r="G473" s="11"/>
      <c r="H473" s="11"/>
      <c r="I473" s="11"/>
    </row>
    <row r="474" spans="6:9" x14ac:dyDescent="0.25">
      <c r="F474" s="11"/>
      <c r="G474" s="11"/>
      <c r="H474" s="11"/>
      <c r="I474" s="11"/>
    </row>
    <row r="475" spans="6:9" x14ac:dyDescent="0.25">
      <c r="F475" s="11"/>
      <c r="G475" s="11"/>
      <c r="H475" s="11"/>
      <c r="I475" s="11"/>
    </row>
    <row r="476" spans="6:9" x14ac:dyDescent="0.25">
      <c r="F476" s="11"/>
      <c r="G476" s="11"/>
      <c r="H476" s="11"/>
      <c r="I476" s="11"/>
    </row>
    <row r="477" spans="6:9" x14ac:dyDescent="0.25">
      <c r="F477" s="11"/>
      <c r="G477" s="11"/>
      <c r="H477" s="11"/>
      <c r="I477" s="11"/>
    </row>
    <row r="478" spans="6:9" x14ac:dyDescent="0.25">
      <c r="F478" s="11"/>
      <c r="G478" s="11"/>
      <c r="H478" s="11"/>
      <c r="I478" s="11"/>
    </row>
    <row r="479" spans="6:9" x14ac:dyDescent="0.25">
      <c r="F479" s="11"/>
      <c r="G479" s="11"/>
      <c r="H479" s="11"/>
      <c r="I479" s="11"/>
    </row>
    <row r="480" spans="6:9" x14ac:dyDescent="0.25">
      <c r="F480" s="11"/>
      <c r="G480" s="11"/>
      <c r="H480" s="11"/>
      <c r="I480" s="11"/>
    </row>
    <row r="481" spans="6:9" x14ac:dyDescent="0.25">
      <c r="F481" s="11"/>
      <c r="G481" s="11"/>
      <c r="H481" s="11"/>
      <c r="I481" s="11"/>
    </row>
    <row r="482" spans="6:9" x14ac:dyDescent="0.25">
      <c r="F482" s="11"/>
      <c r="G482" s="11"/>
      <c r="H482" s="11"/>
      <c r="I482" s="11"/>
    </row>
    <row r="483" spans="6:9" x14ac:dyDescent="0.25">
      <c r="F483" s="11"/>
      <c r="G483" s="11"/>
      <c r="H483" s="11"/>
      <c r="I483" s="11"/>
    </row>
    <row r="484" spans="6:9" x14ac:dyDescent="0.25">
      <c r="F484" s="11"/>
      <c r="G484" s="11"/>
      <c r="H484" s="11"/>
      <c r="I484" s="11"/>
    </row>
    <row r="485" spans="6:9" x14ac:dyDescent="0.25">
      <c r="F485" s="11"/>
      <c r="G485" s="11"/>
      <c r="H485" s="11"/>
      <c r="I485" s="11"/>
    </row>
    <row r="486" spans="6:9" x14ac:dyDescent="0.25">
      <c r="F486" s="11"/>
      <c r="G486" s="11"/>
      <c r="H486" s="11"/>
      <c r="I486" s="11"/>
    </row>
    <row r="487" spans="6:9" x14ac:dyDescent="0.25">
      <c r="F487" s="11"/>
      <c r="G487" s="11"/>
      <c r="H487" s="11"/>
      <c r="I487" s="11"/>
    </row>
    <row r="488" spans="6:9" x14ac:dyDescent="0.25">
      <c r="F488" s="11"/>
      <c r="G488" s="11"/>
      <c r="H488" s="11"/>
      <c r="I488" s="11"/>
    </row>
    <row r="489" spans="6:9" x14ac:dyDescent="0.25">
      <c r="F489" s="11"/>
      <c r="G489" s="11"/>
      <c r="H489" s="11"/>
      <c r="I489" s="11"/>
    </row>
    <row r="490" spans="6:9" x14ac:dyDescent="0.25">
      <c r="F490" s="11"/>
      <c r="G490" s="11"/>
      <c r="H490" s="11"/>
      <c r="I490" s="11"/>
    </row>
    <row r="491" spans="6:9" x14ac:dyDescent="0.25">
      <c r="F491" s="11"/>
      <c r="G491" s="11"/>
      <c r="H491" s="11"/>
      <c r="I491" s="11"/>
    </row>
    <row r="492" spans="6:9" x14ac:dyDescent="0.25">
      <c r="F492" s="11"/>
      <c r="G492" s="11"/>
      <c r="H492" s="11"/>
      <c r="I492" s="11"/>
    </row>
    <row r="493" spans="6:9" x14ac:dyDescent="0.25">
      <c r="F493" s="11"/>
      <c r="G493" s="11"/>
      <c r="H493" s="11"/>
      <c r="I493" s="11"/>
    </row>
    <row r="494" spans="6:9" x14ac:dyDescent="0.25">
      <c r="F494" s="11"/>
      <c r="G494" s="11"/>
      <c r="H494" s="11"/>
      <c r="I494" s="11"/>
    </row>
    <row r="495" spans="6:9" x14ac:dyDescent="0.25">
      <c r="F495" s="11"/>
      <c r="G495" s="11"/>
      <c r="H495" s="11"/>
      <c r="I495" s="11"/>
    </row>
    <row r="496" spans="6:9" x14ac:dyDescent="0.25">
      <c r="F496" s="11"/>
      <c r="G496" s="11"/>
      <c r="H496" s="11"/>
      <c r="I496" s="11"/>
    </row>
    <row r="497" spans="6:9" x14ac:dyDescent="0.25">
      <c r="F497" s="11"/>
      <c r="G497" s="11"/>
      <c r="H497" s="11"/>
      <c r="I497" s="11"/>
    </row>
    <row r="498" spans="6:9" x14ac:dyDescent="0.25">
      <c r="F498" s="11"/>
      <c r="G498" s="11"/>
      <c r="H498" s="11"/>
      <c r="I498" s="11"/>
    </row>
    <row r="499" spans="6:9" x14ac:dyDescent="0.25">
      <c r="F499" s="11"/>
      <c r="G499" s="11"/>
      <c r="H499" s="11"/>
      <c r="I499" s="11"/>
    </row>
    <row r="500" spans="6:9" x14ac:dyDescent="0.25">
      <c r="F500" s="11"/>
      <c r="G500" s="11"/>
      <c r="H500" s="11"/>
      <c r="I500" s="11"/>
    </row>
    <row r="501" spans="6:9" x14ac:dyDescent="0.25">
      <c r="F501" s="11"/>
      <c r="G501" s="11"/>
      <c r="H501" s="11"/>
      <c r="I501" s="11"/>
    </row>
    <row r="502" spans="6:9" x14ac:dyDescent="0.25">
      <c r="F502" s="11"/>
      <c r="G502" s="11"/>
      <c r="H502" s="11"/>
      <c r="I502" s="11"/>
    </row>
    <row r="503" spans="6:9" x14ac:dyDescent="0.25">
      <c r="F503" s="11"/>
      <c r="G503" s="11"/>
      <c r="H503" s="11"/>
      <c r="I503" s="11"/>
    </row>
    <row r="504" spans="6:9" x14ac:dyDescent="0.25">
      <c r="F504" s="11"/>
      <c r="G504" s="11"/>
      <c r="H504" s="11"/>
      <c r="I504" s="11"/>
    </row>
    <row r="505" spans="6:9" x14ac:dyDescent="0.25">
      <c r="F505" s="11"/>
      <c r="G505" s="11"/>
      <c r="H505" s="11"/>
      <c r="I505" s="11"/>
    </row>
    <row r="506" spans="6:9" x14ac:dyDescent="0.25">
      <c r="F506" s="11"/>
      <c r="G506" s="11"/>
      <c r="H506" s="11"/>
      <c r="I506" s="11"/>
    </row>
    <row r="507" spans="6:9" x14ac:dyDescent="0.25">
      <c r="F507" s="11"/>
      <c r="G507" s="11"/>
      <c r="H507" s="11"/>
      <c r="I507" s="11"/>
    </row>
    <row r="508" spans="6:9" x14ac:dyDescent="0.25">
      <c r="F508" s="11"/>
      <c r="G508" s="11"/>
      <c r="H508" s="11"/>
      <c r="I508" s="11"/>
    </row>
    <row r="509" spans="6:9" x14ac:dyDescent="0.25">
      <c r="F509" s="11"/>
      <c r="G509" s="11"/>
      <c r="H509" s="11"/>
      <c r="I509" s="11"/>
    </row>
    <row r="510" spans="6:9" x14ac:dyDescent="0.25">
      <c r="F510" s="11"/>
      <c r="G510" s="11"/>
      <c r="H510" s="11"/>
      <c r="I510" s="11"/>
    </row>
    <row r="511" spans="6:9" x14ac:dyDescent="0.25">
      <c r="F511" s="11"/>
      <c r="G511" s="11"/>
      <c r="H511" s="11"/>
      <c r="I511" s="11"/>
    </row>
    <row r="512" spans="6:9" x14ac:dyDescent="0.25">
      <c r="F512" s="11"/>
      <c r="G512" s="11"/>
      <c r="H512" s="11"/>
      <c r="I512" s="11"/>
    </row>
  </sheetData>
  <sheetProtection algorithmName="SHA-512" hashValue="Guvb3Bri9skcNed3fGuyEN25w4QSs304IeDAqztvKpBrqS/j2O5j+hQCsYqVrBgMiaMNuNGKwczZ45ObW6JjcA==" saltValue="f5Su5cxLngyKkrAqBdD1SQ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08C179EEC2074C94A5872F733D36B4" ma:contentTypeVersion="16" ma:contentTypeDescription="Create a new document." ma:contentTypeScope="" ma:versionID="0f5fbe200114ef317095e8011f4b7a2d">
  <xsd:schema xmlns:xsd="http://www.w3.org/2001/XMLSchema" xmlns:xs="http://www.w3.org/2001/XMLSchema" xmlns:p="http://schemas.microsoft.com/office/2006/metadata/properties" xmlns:ns2="328188c1-2ee9-48af-ac1f-a2e00dbc8300" xmlns:ns3="e9801683-13b5-4471-b07d-4f526a8d92e6" targetNamespace="http://schemas.microsoft.com/office/2006/metadata/properties" ma:root="true" ma:fieldsID="18f240d04f6301ac98a2c5d2ac33bf3c" ns2:_="" ns3:_="">
    <xsd:import namespace="328188c1-2ee9-48af-ac1f-a2e00dbc8300"/>
    <xsd:import namespace="e9801683-13b5-4471-b07d-4f526a8d92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188c1-2ee9-48af-ac1f-a2e00dbc8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1fff9b3-6ef6-4aa5-8852-6b1354b1ee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01683-13b5-4471-b07d-4f526a8d92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b7ffe5-37ca-40c1-9381-711a17cdd677}" ma:internalName="TaxCatchAll" ma:showField="CatchAllData" ma:web="e9801683-13b5-4471-b07d-4f526a8d9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801683-13b5-4471-b07d-4f526a8d92e6" xsi:nil="true"/>
    <lcf76f155ced4ddcb4097134ff3c332f xmlns="328188c1-2ee9-48af-ac1f-a2e00dbc830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865EDA-7AB9-4F37-8FC9-4007E58E4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188c1-2ee9-48af-ac1f-a2e00dbc8300"/>
    <ds:schemaRef ds:uri="e9801683-13b5-4471-b07d-4f526a8d92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AA0F92-7E5F-4797-91EB-B0DE251ACB68}">
  <ds:schemaRefs>
    <ds:schemaRef ds:uri="http://schemas.microsoft.com/office/2006/metadata/properties"/>
    <ds:schemaRef ds:uri="http://schemas.microsoft.com/office/infopath/2007/PartnerControls"/>
    <ds:schemaRef ds:uri="e9801683-13b5-4471-b07d-4f526a8d92e6"/>
    <ds:schemaRef ds:uri="328188c1-2ee9-48af-ac1f-a2e00dbc8300"/>
  </ds:schemaRefs>
</ds:datastoreItem>
</file>

<file path=customXml/itemProps3.xml><?xml version="1.0" encoding="utf-8"?>
<ds:datastoreItem xmlns:ds="http://schemas.openxmlformats.org/officeDocument/2006/customXml" ds:itemID="{3D225FB4-A6C3-40A6-9B6F-433A847758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Blume, Robert</dc:creator>
  <cp:keywords/>
  <dc:description/>
  <cp:lastModifiedBy>Alimi, Adeyemi S (DEC)</cp:lastModifiedBy>
  <cp:revision/>
  <dcterms:created xsi:type="dcterms:W3CDTF">2023-10-09T22:43:28Z</dcterms:created>
  <dcterms:modified xsi:type="dcterms:W3CDTF">2024-08-21T17:54:08Z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0x010100EF08C179EEC2074C94A5872F733D36B4</vt:lpwstr>
  </property>
</Properties>
</file>