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nipataruedi\Desktop\"/>
    </mc:Choice>
  </mc:AlternateContent>
  <xr:revisionPtr revIDLastSave="0" documentId="8_{484874E6-609B-4DE1-8CC1-B0E1D64A3F31}" xr6:coauthVersionLast="47" xr6:coauthVersionMax="47" xr10:uidLastSave="{00000000-0000-0000-0000-000000000000}"/>
  <bookViews>
    <workbookView xWindow="-19752" yWindow="3096" windowWidth="17280" windowHeight="8964" xr2:uid="{00000000-000D-0000-FFFF-FFFF00000000}"/>
  </bookViews>
  <sheets>
    <sheet name="Sheet1" sheetId="1" r:id="rId1"/>
  </sheets>
  <calcPr calcId="191029" concurrentCalc="0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54" i="1"/>
  <c r="K10" i="1"/>
  <c r="D11" i="1"/>
  <c r="J21" i="1"/>
  <c r="K21" i="1"/>
  <c r="F11" i="1"/>
  <c r="L21" i="1"/>
  <c r="G11" i="1"/>
  <c r="M21" i="1"/>
  <c r="C11" i="1"/>
  <c r="I21" i="1"/>
  <c r="D54" i="1"/>
  <c r="J10" i="1"/>
  <c r="F54" i="1"/>
  <c r="L10" i="1"/>
  <c r="G54" i="1"/>
  <c r="M10" i="1"/>
  <c r="C54" i="1"/>
  <c r="I10" i="1"/>
  <c r="D65" i="1"/>
  <c r="E65" i="1"/>
  <c r="F65" i="1"/>
  <c r="G65" i="1"/>
  <c r="C65" i="1"/>
  <c r="D64" i="1"/>
  <c r="E64" i="1"/>
  <c r="F64" i="1"/>
  <c r="G64" i="1"/>
  <c r="C64" i="1"/>
  <c r="D63" i="1"/>
  <c r="E63" i="1"/>
  <c r="F63" i="1"/>
  <c r="G63" i="1"/>
  <c r="C63" i="1"/>
  <c r="D56" i="1"/>
  <c r="E56" i="1"/>
  <c r="F56" i="1"/>
  <c r="G56" i="1"/>
  <c r="C56" i="1"/>
  <c r="D55" i="1"/>
  <c r="E55" i="1"/>
  <c r="F55" i="1"/>
  <c r="G55" i="1"/>
  <c r="C55" i="1"/>
  <c r="D38" i="1"/>
  <c r="E38" i="1"/>
  <c r="F38" i="1"/>
  <c r="G38" i="1"/>
  <c r="C38" i="1"/>
  <c r="D29" i="1"/>
  <c r="E29" i="1"/>
  <c r="F29" i="1"/>
  <c r="G29" i="1"/>
  <c r="C29" i="1"/>
  <c r="D20" i="1"/>
  <c r="E20" i="1"/>
  <c r="F20" i="1"/>
  <c r="G20" i="1"/>
  <c r="C20" i="1"/>
</calcChain>
</file>

<file path=xl/sharedStrings.xml><?xml version="1.0" encoding="utf-8"?>
<sst xmlns="http://schemas.openxmlformats.org/spreadsheetml/2006/main" count="131" uniqueCount="36">
  <si>
    <t>CO</t>
  </si>
  <si>
    <t>NOx</t>
  </si>
  <si>
    <t>SO2</t>
  </si>
  <si>
    <t>VOC</t>
  </si>
  <si>
    <t>PM-10</t>
  </si>
  <si>
    <t>Pollutant</t>
  </si>
  <si>
    <t>Diesel Emissions Calculation:  E = (EF x Hours of Operation x Rated Capacity) / 2000 lbs per ton</t>
  </si>
  <si>
    <t>Engine &gt; 600 hp</t>
  </si>
  <si>
    <t>Engine &lt; 600 hp</t>
  </si>
  <si>
    <t>Diesel Engines &gt; 600 Horse Power</t>
  </si>
  <si>
    <t>Eng 1: Tons of Emissions</t>
  </si>
  <si>
    <t>Eng 2: Tons of Emissions</t>
  </si>
  <si>
    <t>Eng 3: Tons of Emissions</t>
  </si>
  <si>
    <t>Engine Rated Capacity (hp)</t>
  </si>
  <si>
    <t>Engine 1</t>
  </si>
  <si>
    <t>Engine 2</t>
  </si>
  <si>
    <t>Engine 3</t>
  </si>
  <si>
    <t>Diesel Engines &lt; 600 Horse Power</t>
  </si>
  <si>
    <t>Pollutant Emission Factors</t>
  </si>
  <si>
    <t>Emission Factor</t>
  </si>
  <si>
    <r>
      <t>NO</t>
    </r>
    <r>
      <rPr>
        <b/>
        <sz val="9"/>
        <color theme="1"/>
        <rFont val="Calibri"/>
        <family val="2"/>
        <scheme val="minor"/>
      </rPr>
      <t>x</t>
    </r>
  </si>
  <si>
    <r>
      <t>SO</t>
    </r>
    <r>
      <rPr>
        <b/>
        <sz val="9"/>
        <color theme="1"/>
        <rFont val="Calibri"/>
        <family val="2"/>
        <scheme val="minor"/>
      </rPr>
      <t>2</t>
    </r>
  </si>
  <si>
    <t>*Select Asphalt Plant Type
&amp; Fill in the Blank</t>
  </si>
  <si>
    <t xml:space="preserve">
Batch Mix Asphalt Plant with Baghouse</t>
  </si>
  <si>
    <t>Batch Mix Asphalt Plant with Wet Scrubber</t>
  </si>
  <si>
    <t>Batch Mix Asphalt Plant with Baghouse</t>
  </si>
  <si>
    <t>Drum Mix Asphalt Plant with Baghouse</t>
  </si>
  <si>
    <t>Drum Mix Asphalt Plant with Wetscrubber</t>
  </si>
  <si>
    <t>Diesel Engine Emissions</t>
  </si>
  <si>
    <t>Tons of Emissions</t>
  </si>
  <si>
    <t>Assessable Emissions Spreadsheet for Asphalt Plants</t>
  </si>
  <si>
    <t>Asphalt Emissions Calculation:  E = (EF x tons of asphalt produced) / 2000 lbs per ton</t>
  </si>
  <si>
    <t>Tons of Asphalt Produced</t>
  </si>
  <si>
    <t>Hours of Operation</t>
  </si>
  <si>
    <r>
      <t xml:space="preserve">Assessable Emissions (tons)
</t>
    </r>
    <r>
      <rPr>
        <b/>
        <sz val="16"/>
        <color theme="1"/>
        <rFont val="Calibri"/>
        <family val="2"/>
        <scheme val="minor"/>
      </rPr>
      <t>Stationary Diesel Engines</t>
    </r>
  </si>
  <si>
    <r>
      <t xml:space="preserve">Assessable Emissions (tons)
</t>
    </r>
    <r>
      <rPr>
        <b/>
        <sz val="16"/>
        <color theme="1"/>
        <rFont val="Calibri"/>
        <family val="2"/>
        <scheme val="minor"/>
      </rPr>
      <t>Nonroad Diesel Engines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</si>
</sst>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0000"/>
    <numFmt numFmtId="167" formatCode="0.0000000"/>
    <numFmt numFmtId="168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9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3" borderId="0" xfId="0" applyNumberFormat="1" applyFill="1" applyAlignment="1">
      <alignment vertic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1" fillId="0" borderId="24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center" vertical="center"/>
    </xf>
    <xf numFmtId="2" fontId="1" fillId="0" borderId="8" xfId="0" applyNumberFormat="1" applyFont="1" applyBorder="1" applyAlignment="1">
      <alignment horizontal="right" vertical="center"/>
    </xf>
    <xf numFmtId="165" fontId="1" fillId="0" borderId="10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0" borderId="14" xfId="0" applyNumberFormat="1" applyFon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1" fillId="4" borderId="11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" fontId="0" fillId="3" borderId="0" xfId="0" applyNumberFormat="1" applyFill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1" fillId="4" borderId="27" xfId="0" applyNumberFormat="1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right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168" fontId="0" fillId="0" borderId="32" xfId="0" applyNumberFormat="1" applyBorder="1" applyAlignment="1">
      <alignment horizontal="center" vertical="center"/>
    </xf>
    <xf numFmtId="0" fontId="0" fillId="0" borderId="19" xfId="0" applyBorder="1"/>
    <xf numFmtId="168" fontId="0" fillId="0" borderId="3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 wrapText="1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1" fillId="4" borderId="20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3" fillId="5" borderId="28" xfId="0" applyFont="1" applyFill="1" applyBorder="1" applyAlignment="1">
      <alignment horizontal="center"/>
    </xf>
    <xf numFmtId="2" fontId="8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5"/>
  <sheetViews>
    <sheetView tabSelected="1" workbookViewId="0">
      <selection activeCell="P4" sqref="P4"/>
    </sheetView>
  </sheetViews>
  <sheetFormatPr defaultRowHeight="14.4" x14ac:dyDescent="0.3"/>
  <cols>
    <col min="1" max="1" width="1.6640625" customWidth="1"/>
    <col min="2" max="2" width="24.5546875" customWidth="1"/>
    <col min="3" max="3" width="15.6640625" customWidth="1"/>
    <col min="4" max="4" width="24.109375" customWidth="1"/>
    <col min="5" max="5" width="9.6640625" bestFit="1" customWidth="1"/>
    <col min="6" max="6" width="24.44140625" customWidth="1"/>
    <col min="7" max="7" width="19.6640625" customWidth="1"/>
    <col min="8" max="8" width="2.109375" customWidth="1"/>
    <col min="9" max="9" width="11.6640625" customWidth="1"/>
    <col min="10" max="10" width="13.88671875" customWidth="1"/>
    <col min="11" max="11" width="11.88671875" customWidth="1"/>
    <col min="12" max="12" width="11.33203125" customWidth="1"/>
    <col min="13" max="13" width="11.88671875" customWidth="1"/>
    <col min="14" max="14" width="5.88671875" customWidth="1"/>
  </cols>
  <sheetData>
    <row r="1" spans="2:15" x14ac:dyDescent="0.3">
      <c r="B1" s="95" t="s">
        <v>30</v>
      </c>
      <c r="C1" s="96"/>
      <c r="D1" s="96"/>
      <c r="E1" s="96"/>
      <c r="F1" s="96"/>
      <c r="G1" s="96"/>
    </row>
    <row r="2" spans="2:15" x14ac:dyDescent="0.3">
      <c r="B2" s="96"/>
      <c r="C2" s="96"/>
      <c r="D2" s="96"/>
      <c r="E2" s="96"/>
      <c r="F2" s="96"/>
      <c r="G2" s="96"/>
    </row>
    <row r="3" spans="2:15" ht="15" customHeight="1" x14ac:dyDescent="0.3">
      <c r="B3" s="51" t="s">
        <v>23</v>
      </c>
      <c r="C3" s="52"/>
      <c r="D3" s="52"/>
      <c r="E3" s="52"/>
      <c r="F3" s="52"/>
      <c r="G3" s="52"/>
      <c r="I3" s="100" t="s">
        <v>22</v>
      </c>
      <c r="J3" s="101"/>
      <c r="K3" s="101"/>
      <c r="L3" s="101"/>
      <c r="M3" s="101"/>
    </row>
    <row r="4" spans="2:15" ht="23.25" customHeight="1" thickBot="1" x14ac:dyDescent="0.35">
      <c r="B4" s="83" t="s">
        <v>25</v>
      </c>
      <c r="C4" s="83"/>
      <c r="D4" s="83"/>
      <c r="E4" s="83"/>
      <c r="F4" s="83"/>
      <c r="G4" s="83"/>
      <c r="I4" s="101"/>
      <c r="J4" s="101"/>
      <c r="K4" s="101"/>
      <c r="L4" s="101"/>
      <c r="M4" s="101"/>
    </row>
    <row r="5" spans="2:15" ht="19.5" customHeight="1" x14ac:dyDescent="0.3">
      <c r="B5" s="1" t="s">
        <v>5</v>
      </c>
      <c r="C5" s="2" t="s">
        <v>0</v>
      </c>
      <c r="D5" s="2" t="s">
        <v>20</v>
      </c>
      <c r="E5" s="2" t="s">
        <v>21</v>
      </c>
      <c r="F5" s="2" t="s">
        <v>3</v>
      </c>
      <c r="G5" s="3" t="s">
        <v>4</v>
      </c>
      <c r="I5" s="101"/>
      <c r="J5" s="101"/>
      <c r="K5" s="101"/>
      <c r="L5" s="101"/>
      <c r="M5" s="101"/>
      <c r="N5" s="4"/>
      <c r="O5" s="4"/>
    </row>
    <row r="6" spans="2:15" ht="15" thickBot="1" x14ac:dyDescent="0.35">
      <c r="B6" s="19" t="s">
        <v>19</v>
      </c>
      <c r="C6" s="5">
        <v>0.4</v>
      </c>
      <c r="D6" s="5">
        <v>0.12</v>
      </c>
      <c r="E6" s="5">
        <v>8.7999999999999995E-2</v>
      </c>
      <c r="F6" s="5">
        <v>8.2000000000000007E-3</v>
      </c>
      <c r="G6" s="24">
        <v>2.7E-2</v>
      </c>
      <c r="H6" s="4"/>
      <c r="I6" s="6"/>
      <c r="J6" s="6"/>
      <c r="K6" s="6"/>
      <c r="L6" s="6"/>
      <c r="M6" s="6"/>
      <c r="N6" s="4"/>
      <c r="O6" s="4"/>
    </row>
    <row r="7" spans="2:15" ht="18.75" customHeight="1" x14ac:dyDescent="0.3">
      <c r="B7" s="7" t="s">
        <v>32</v>
      </c>
      <c r="C7" s="49"/>
      <c r="D7" s="48"/>
      <c r="E7" s="48"/>
      <c r="F7" s="48"/>
      <c r="G7" s="48"/>
      <c r="H7" s="6"/>
      <c r="I7" s="84" t="s">
        <v>34</v>
      </c>
      <c r="J7" s="85"/>
      <c r="K7" s="85"/>
      <c r="L7" s="85"/>
      <c r="M7" s="86"/>
      <c r="N7" s="4"/>
    </row>
    <row r="8" spans="2:15" ht="20.25" customHeight="1" thickBot="1" x14ac:dyDescent="0.35">
      <c r="B8" s="6"/>
      <c r="C8" s="8"/>
      <c r="D8" s="6"/>
      <c r="E8" s="6"/>
      <c r="F8" s="6"/>
      <c r="G8" s="6"/>
      <c r="H8" s="6"/>
      <c r="I8" s="87"/>
      <c r="J8" s="88"/>
      <c r="K8" s="88"/>
      <c r="L8" s="88"/>
      <c r="M8" s="89"/>
      <c r="N8" s="4"/>
    </row>
    <row r="9" spans="2:15" ht="21" customHeight="1" x14ac:dyDescent="0.3">
      <c r="B9" s="72" t="s">
        <v>31</v>
      </c>
      <c r="C9" s="73"/>
      <c r="D9" s="73"/>
      <c r="E9" s="73"/>
      <c r="F9" s="73"/>
      <c r="G9" s="74"/>
      <c r="H9" s="6"/>
      <c r="I9" s="16" t="s">
        <v>0</v>
      </c>
      <c r="J9" s="17" t="s">
        <v>1</v>
      </c>
      <c r="K9" s="17" t="s">
        <v>2</v>
      </c>
      <c r="L9" s="17" t="s">
        <v>3</v>
      </c>
      <c r="M9" s="18" t="s">
        <v>4</v>
      </c>
      <c r="N9" s="4"/>
    </row>
    <row r="10" spans="2:15" ht="15" thickBot="1" x14ac:dyDescent="0.35">
      <c r="B10" s="9" t="s">
        <v>5</v>
      </c>
      <c r="C10" s="10" t="s">
        <v>0</v>
      </c>
      <c r="D10" s="10" t="s">
        <v>1</v>
      </c>
      <c r="E10" s="10" t="s">
        <v>2</v>
      </c>
      <c r="F10" s="50" t="s">
        <v>3</v>
      </c>
      <c r="G10" s="11" t="s">
        <v>4</v>
      </c>
      <c r="H10" s="6"/>
      <c r="I10" s="67">
        <f>C11+C20+C29+C38+C54+C55+C56+C63+C64+C65</f>
        <v>0</v>
      </c>
      <c r="J10" s="65">
        <f>D11+D20+D29+D38+D54+D55+D56+D63+D64+D65</f>
        <v>0</v>
      </c>
      <c r="K10" s="65">
        <f>E11+E20+E29+E38+E54+E55+E56+E63+E64+E65</f>
        <v>0</v>
      </c>
      <c r="L10" s="65">
        <f>F11+F20+F29+F38+F54+F55+F56+F63+F64+F65</f>
        <v>0</v>
      </c>
      <c r="M10" s="66">
        <f>G11+G20+G29+G38+G54+G55+G56+G63+G64+G65</f>
        <v>0</v>
      </c>
      <c r="N10" s="4"/>
    </row>
    <row r="11" spans="2:15" ht="18" customHeight="1" x14ac:dyDescent="0.3">
      <c r="B11" s="13" t="s">
        <v>29</v>
      </c>
      <c r="C11" s="20">
        <f>($C6*C7)/2000</f>
        <v>0</v>
      </c>
      <c r="D11" s="20">
        <f>($C7*D6)/2000</f>
        <v>0</v>
      </c>
      <c r="E11" s="20">
        <f>($C7*E6)/2000</f>
        <v>0</v>
      </c>
      <c r="F11" s="20">
        <f>($C7*F6)/2000</f>
        <v>0</v>
      </c>
      <c r="G11" s="20">
        <f>($C7*G6)/2000</f>
        <v>0</v>
      </c>
      <c r="H11" s="6"/>
      <c r="I11" s="12"/>
      <c r="J11" s="12"/>
      <c r="K11" s="12"/>
      <c r="L11" s="12"/>
      <c r="M11" s="12"/>
      <c r="N11" s="4"/>
    </row>
    <row r="12" spans="2:15" ht="18.75" customHeight="1" x14ac:dyDescent="0.3">
      <c r="B12" s="21"/>
      <c r="C12" s="22"/>
      <c r="D12" s="22"/>
      <c r="E12" s="22"/>
      <c r="F12" s="22"/>
      <c r="G12" s="22"/>
      <c r="H12" s="6"/>
      <c r="I12" s="71"/>
      <c r="J12" s="71"/>
      <c r="K12" s="71"/>
      <c r="L12" s="71"/>
      <c r="M12" s="71"/>
    </row>
    <row r="13" spans="2:15" ht="23.25" customHeight="1" thickBot="1" x14ac:dyDescent="0.5">
      <c r="B13" s="97" t="s">
        <v>24</v>
      </c>
      <c r="C13" s="97"/>
      <c r="D13" s="97"/>
      <c r="E13" s="97"/>
      <c r="F13" s="97"/>
      <c r="G13" s="97"/>
      <c r="H13" s="6"/>
      <c r="I13" s="71"/>
      <c r="J13" s="71"/>
      <c r="K13" s="71"/>
      <c r="L13" s="71"/>
      <c r="M13" s="71"/>
    </row>
    <row r="14" spans="2:15" ht="16.5" customHeight="1" x14ac:dyDescent="0.3">
      <c r="B14" s="1" t="s">
        <v>5</v>
      </c>
      <c r="C14" s="2" t="s">
        <v>0</v>
      </c>
      <c r="D14" s="2" t="s">
        <v>20</v>
      </c>
      <c r="E14" s="2" t="s">
        <v>21</v>
      </c>
      <c r="F14" s="2" t="s">
        <v>3</v>
      </c>
      <c r="G14" s="3" t="s">
        <v>4</v>
      </c>
      <c r="H14" s="6"/>
      <c r="I14" s="69"/>
      <c r="J14" s="69"/>
      <c r="K14" s="69"/>
      <c r="L14" s="69"/>
      <c r="M14" s="69"/>
      <c r="N14" s="14"/>
    </row>
    <row r="15" spans="2:15" ht="20.25" customHeight="1" thickBot="1" x14ac:dyDescent="0.35">
      <c r="B15" s="19" t="s">
        <v>19</v>
      </c>
      <c r="C15" s="5">
        <v>0.4</v>
      </c>
      <c r="D15" s="5">
        <v>0.12</v>
      </c>
      <c r="E15" s="5">
        <v>8.7999999999999995E-2</v>
      </c>
      <c r="F15" s="5">
        <v>8.2000000000000007E-3</v>
      </c>
      <c r="G15" s="24">
        <v>0.14000000000000001</v>
      </c>
      <c r="H15" s="6"/>
      <c r="I15" s="70"/>
      <c r="J15" s="70"/>
      <c r="K15" s="70"/>
      <c r="L15" s="70"/>
      <c r="M15" s="70"/>
      <c r="N15" s="4"/>
    </row>
    <row r="16" spans="2:15" ht="18.75" customHeight="1" x14ac:dyDescent="0.3">
      <c r="B16" s="7" t="s">
        <v>32</v>
      </c>
      <c r="C16" s="49"/>
      <c r="D16" s="48"/>
      <c r="E16" s="48"/>
      <c r="F16" s="48"/>
      <c r="G16" s="48"/>
      <c r="H16" s="6"/>
      <c r="I16" s="98"/>
      <c r="J16" s="99"/>
      <c r="K16" s="99"/>
      <c r="L16" s="99"/>
      <c r="M16" s="99"/>
      <c r="N16" s="4"/>
      <c r="O16" s="4"/>
    </row>
    <row r="17" spans="2:15" ht="9.75" customHeight="1" thickBot="1" x14ac:dyDescent="0.35">
      <c r="B17" s="6"/>
      <c r="C17" s="8"/>
      <c r="D17" s="6"/>
      <c r="E17" s="6"/>
      <c r="F17" s="6"/>
      <c r="G17" s="6"/>
      <c r="H17" s="6"/>
      <c r="I17" s="15"/>
      <c r="J17" s="4"/>
      <c r="N17" s="4"/>
      <c r="O17" s="4"/>
    </row>
    <row r="18" spans="2:15" ht="21.75" customHeight="1" x14ac:dyDescent="0.3">
      <c r="B18" s="72" t="s">
        <v>31</v>
      </c>
      <c r="C18" s="73"/>
      <c r="D18" s="73"/>
      <c r="E18" s="73"/>
      <c r="F18" s="73"/>
      <c r="G18" s="74"/>
      <c r="H18" s="6"/>
      <c r="I18" s="84" t="s">
        <v>35</v>
      </c>
      <c r="J18" s="90"/>
      <c r="K18" s="90"/>
      <c r="L18" s="90"/>
      <c r="M18" s="91"/>
      <c r="N18" s="4"/>
      <c r="O18" s="4"/>
    </row>
    <row r="19" spans="2:15" ht="18.75" customHeight="1" thickBot="1" x14ac:dyDescent="0.35">
      <c r="B19" s="9" t="s">
        <v>5</v>
      </c>
      <c r="C19" s="10" t="s">
        <v>0</v>
      </c>
      <c r="D19" s="10" t="s">
        <v>1</v>
      </c>
      <c r="E19" s="10" t="s">
        <v>2</v>
      </c>
      <c r="F19" s="50" t="s">
        <v>3</v>
      </c>
      <c r="G19" s="11" t="s">
        <v>4</v>
      </c>
      <c r="H19" s="6"/>
      <c r="I19" s="92"/>
      <c r="J19" s="93"/>
      <c r="K19" s="93"/>
      <c r="L19" s="93"/>
      <c r="M19" s="94"/>
      <c r="N19" s="4"/>
      <c r="O19" s="4"/>
    </row>
    <row r="20" spans="2:15" ht="21.75" customHeight="1" x14ac:dyDescent="0.3">
      <c r="B20" s="13" t="s">
        <v>29</v>
      </c>
      <c r="C20" s="20">
        <f>(C15*$C16)/2000</f>
        <v>0</v>
      </c>
      <c r="D20" s="20">
        <f t="shared" ref="D20:G20" si="0">(D15*$C16)/2000</f>
        <v>0</v>
      </c>
      <c r="E20" s="20">
        <f t="shared" si="0"/>
        <v>0</v>
      </c>
      <c r="F20" s="20">
        <f t="shared" si="0"/>
        <v>0</v>
      </c>
      <c r="G20" s="20">
        <f t="shared" si="0"/>
        <v>0</v>
      </c>
      <c r="H20" s="6"/>
      <c r="I20" s="16" t="s">
        <v>0</v>
      </c>
      <c r="J20" s="17" t="s">
        <v>1</v>
      </c>
      <c r="K20" s="17" t="s">
        <v>2</v>
      </c>
      <c r="L20" s="17" t="s">
        <v>3</v>
      </c>
      <c r="M20" s="61" t="s">
        <v>4</v>
      </c>
      <c r="N20" s="4"/>
      <c r="O20" s="4"/>
    </row>
    <row r="21" spans="2:15" ht="17.25" customHeight="1" thickBot="1" x14ac:dyDescent="0.35">
      <c r="B21" s="6"/>
      <c r="H21" s="6"/>
      <c r="I21" s="68">
        <f>C20+C29+C38+C11</f>
        <v>0</v>
      </c>
      <c r="J21" s="65">
        <f>D20+D29+D38+D11</f>
        <v>0</v>
      </c>
      <c r="K21" s="65">
        <f t="shared" ref="K21:M21" si="1">E20+E29+E38+E11</f>
        <v>0</v>
      </c>
      <c r="L21" s="65">
        <f t="shared" si="1"/>
        <v>0</v>
      </c>
      <c r="M21" s="66">
        <f t="shared" si="1"/>
        <v>0</v>
      </c>
      <c r="N21" s="15"/>
      <c r="O21" s="4"/>
    </row>
    <row r="22" spans="2:15" ht="24.75" customHeight="1" thickBot="1" x14ac:dyDescent="0.5">
      <c r="B22" s="97" t="s">
        <v>26</v>
      </c>
      <c r="C22" s="97"/>
      <c r="D22" s="97"/>
      <c r="E22" s="97"/>
      <c r="F22" s="97"/>
      <c r="G22" s="97"/>
      <c r="H22" s="6"/>
    </row>
    <row r="23" spans="2:15" ht="18.75" customHeight="1" x14ac:dyDescent="0.3">
      <c r="B23" s="1" t="s">
        <v>5</v>
      </c>
      <c r="C23" s="2" t="s">
        <v>0</v>
      </c>
      <c r="D23" s="2" t="s">
        <v>20</v>
      </c>
      <c r="E23" s="2" t="s">
        <v>21</v>
      </c>
      <c r="F23" s="2" t="s">
        <v>3</v>
      </c>
      <c r="G23" s="3" t="s">
        <v>4</v>
      </c>
      <c r="H23" s="6"/>
      <c r="I23" s="71"/>
      <c r="J23" s="71"/>
      <c r="K23" s="71"/>
      <c r="L23" s="71"/>
      <c r="M23" s="71"/>
      <c r="N23" s="4"/>
      <c r="O23" s="4"/>
    </row>
    <row r="24" spans="2:15" ht="21" customHeight="1" thickBot="1" x14ac:dyDescent="0.35">
      <c r="B24" s="19" t="s">
        <v>19</v>
      </c>
      <c r="C24" s="5">
        <v>0.13</v>
      </c>
      <c r="D24" s="5">
        <v>5.5E-2</v>
      </c>
      <c r="E24" s="5">
        <v>1.0999999999999999E-2</v>
      </c>
      <c r="F24" s="5">
        <v>3.2000000000000001E-2</v>
      </c>
      <c r="G24" s="24">
        <v>2.3E-2</v>
      </c>
      <c r="H24" s="6"/>
      <c r="I24" s="71"/>
      <c r="J24" s="71"/>
      <c r="K24" s="71"/>
      <c r="L24" s="71"/>
      <c r="M24" s="71"/>
    </row>
    <row r="25" spans="2:15" ht="18" customHeight="1" x14ac:dyDescent="0.3">
      <c r="B25" s="7" t="s">
        <v>32</v>
      </c>
      <c r="C25" s="49"/>
      <c r="D25" s="53"/>
      <c r="E25" s="53"/>
      <c r="F25" s="53"/>
      <c r="G25" s="53"/>
      <c r="H25" s="4"/>
      <c r="I25" s="71"/>
      <c r="J25" s="71"/>
      <c r="K25" s="71"/>
      <c r="L25" s="71"/>
      <c r="M25" s="71"/>
    </row>
    <row r="26" spans="2:15" ht="16.5" customHeight="1" thickBot="1" x14ac:dyDescent="0.35">
      <c r="B26" s="6"/>
      <c r="C26" s="8"/>
      <c r="D26" s="6"/>
      <c r="E26" s="6"/>
      <c r="F26" s="6"/>
      <c r="G26" s="6"/>
      <c r="H26" s="4"/>
      <c r="I26" s="71"/>
      <c r="J26" s="71"/>
      <c r="K26" s="71"/>
      <c r="L26" s="71"/>
      <c r="M26" s="71"/>
    </row>
    <row r="27" spans="2:15" ht="20.25" customHeight="1" x14ac:dyDescent="0.3">
      <c r="B27" s="72" t="s">
        <v>31</v>
      </c>
      <c r="C27" s="73"/>
      <c r="D27" s="73"/>
      <c r="E27" s="73"/>
      <c r="F27" s="73"/>
      <c r="G27" s="74"/>
      <c r="H27" s="4"/>
      <c r="I27" s="71"/>
      <c r="J27" s="71"/>
      <c r="K27" s="71"/>
      <c r="L27" s="71"/>
      <c r="M27" s="71"/>
    </row>
    <row r="28" spans="2:15" ht="17.25" customHeight="1" thickBot="1" x14ac:dyDescent="0.35">
      <c r="B28" s="9" t="s">
        <v>5</v>
      </c>
      <c r="C28" s="10" t="s">
        <v>0</v>
      </c>
      <c r="D28" s="10" t="s">
        <v>1</v>
      </c>
      <c r="E28" s="10" t="s">
        <v>2</v>
      </c>
      <c r="F28" s="50" t="s">
        <v>3</v>
      </c>
      <c r="G28" s="11" t="s">
        <v>4</v>
      </c>
      <c r="H28" s="4"/>
      <c r="I28" s="4"/>
    </row>
    <row r="29" spans="2:15" x14ac:dyDescent="0.3">
      <c r="B29" s="13" t="s">
        <v>29</v>
      </c>
      <c r="C29" s="20">
        <f>(C24*$C25)/2000</f>
        <v>0</v>
      </c>
      <c r="D29" s="20">
        <f t="shared" ref="D29:G29" si="2">(D24*$C25)/2000</f>
        <v>0</v>
      </c>
      <c r="E29" s="20">
        <f t="shared" si="2"/>
        <v>0</v>
      </c>
      <c r="F29" s="20">
        <f t="shared" si="2"/>
        <v>0</v>
      </c>
      <c r="G29" s="20">
        <f t="shared" si="2"/>
        <v>0</v>
      </c>
      <c r="H29" s="4"/>
      <c r="I29" s="4"/>
    </row>
    <row r="30" spans="2:15" ht="18" customHeight="1" x14ac:dyDescent="0.3">
      <c r="B30" s="6"/>
      <c r="C30" s="6"/>
      <c r="D30" s="6"/>
      <c r="E30" s="6"/>
      <c r="F30" s="6"/>
      <c r="G30" s="6"/>
      <c r="H30" s="4"/>
      <c r="I30" s="4"/>
    </row>
    <row r="31" spans="2:15" ht="24" customHeight="1" thickBot="1" x14ac:dyDescent="0.35">
      <c r="B31" s="83" t="s">
        <v>27</v>
      </c>
      <c r="C31" s="83"/>
      <c r="D31" s="83"/>
      <c r="E31" s="83"/>
      <c r="F31" s="83"/>
      <c r="G31" s="83"/>
      <c r="H31" s="4"/>
    </row>
    <row r="32" spans="2:15" ht="17.25" customHeight="1" x14ac:dyDescent="0.3">
      <c r="B32" s="1" t="s">
        <v>5</v>
      </c>
      <c r="C32" s="2" t="s">
        <v>0</v>
      </c>
      <c r="D32" s="2" t="s">
        <v>20</v>
      </c>
      <c r="E32" s="2" t="s">
        <v>21</v>
      </c>
      <c r="F32" s="2" t="s">
        <v>3</v>
      </c>
      <c r="G32" s="3" t="s">
        <v>4</v>
      </c>
      <c r="H32" s="4"/>
    </row>
    <row r="33" spans="2:15" ht="15.75" customHeight="1" thickBot="1" x14ac:dyDescent="0.35">
      <c r="B33" s="19" t="s">
        <v>19</v>
      </c>
      <c r="C33" s="5">
        <v>0.13</v>
      </c>
      <c r="D33" s="5">
        <v>5.5E-2</v>
      </c>
      <c r="E33" s="5">
        <v>1.0999999999999999E-2</v>
      </c>
      <c r="F33" s="5">
        <v>3.2000000000000001E-2</v>
      </c>
      <c r="G33" s="24">
        <v>0.04</v>
      </c>
      <c r="H33" s="4"/>
    </row>
    <row r="34" spans="2:15" ht="18" customHeight="1" x14ac:dyDescent="0.3">
      <c r="B34" s="7" t="s">
        <v>32</v>
      </c>
      <c r="C34" s="49"/>
      <c r="D34" s="53"/>
      <c r="E34" s="53"/>
      <c r="F34" s="53"/>
      <c r="G34" s="53"/>
      <c r="H34" s="4"/>
    </row>
    <row r="35" spans="2:15" ht="8.25" customHeight="1" thickBot="1" x14ac:dyDescent="0.35">
      <c r="B35" s="6"/>
      <c r="C35" s="8"/>
      <c r="D35" s="6"/>
      <c r="E35" s="6"/>
      <c r="F35" s="6"/>
      <c r="G35" s="6"/>
      <c r="H35" s="6"/>
      <c r="N35" s="4"/>
      <c r="O35" s="4"/>
    </row>
    <row r="36" spans="2:15" ht="24.75" customHeight="1" x14ac:dyDescent="0.3">
      <c r="B36" s="72" t="s">
        <v>31</v>
      </c>
      <c r="C36" s="73"/>
      <c r="D36" s="73"/>
      <c r="E36" s="73"/>
      <c r="F36" s="73"/>
      <c r="G36" s="74"/>
      <c r="H36" s="6"/>
      <c r="N36" s="4"/>
      <c r="O36" s="4"/>
    </row>
    <row r="37" spans="2:15" ht="18.75" customHeight="1" thickBot="1" x14ac:dyDescent="0.35">
      <c r="B37" s="9" t="s">
        <v>5</v>
      </c>
      <c r="C37" s="10" t="s">
        <v>0</v>
      </c>
      <c r="D37" s="10" t="s">
        <v>1</v>
      </c>
      <c r="E37" s="10" t="s">
        <v>2</v>
      </c>
      <c r="F37" s="50" t="s">
        <v>3</v>
      </c>
      <c r="G37" s="11" t="s">
        <v>4</v>
      </c>
      <c r="H37" s="6"/>
      <c r="N37" s="4"/>
      <c r="O37" s="4"/>
    </row>
    <row r="38" spans="2:15" ht="18.75" customHeight="1" x14ac:dyDescent="0.3">
      <c r="B38" s="13" t="s">
        <v>29</v>
      </c>
      <c r="C38" s="20">
        <f>(C33*$C34)/2000</f>
        <v>0</v>
      </c>
      <c r="D38" s="20">
        <f t="shared" ref="D38:G38" si="3">(D33*$C34)/2000</f>
        <v>0</v>
      </c>
      <c r="E38" s="20">
        <f t="shared" si="3"/>
        <v>0</v>
      </c>
      <c r="F38" s="20">
        <f t="shared" si="3"/>
        <v>0</v>
      </c>
      <c r="G38" s="20">
        <f t="shared" si="3"/>
        <v>0</v>
      </c>
      <c r="H38" s="6"/>
      <c r="N38" s="4"/>
      <c r="O38" s="4"/>
    </row>
    <row r="39" spans="2:15" x14ac:dyDescent="0.3">
      <c r="H39" s="6"/>
    </row>
    <row r="41" spans="2:15" ht="17.25" customHeight="1" x14ac:dyDescent="0.3">
      <c r="B41" s="79" t="s">
        <v>28</v>
      </c>
      <c r="C41" s="79"/>
      <c r="D41" s="79"/>
      <c r="E41" s="79"/>
      <c r="F41" s="79"/>
      <c r="G41" s="79"/>
    </row>
    <row r="42" spans="2:15" x14ac:dyDescent="0.3">
      <c r="B42" s="79"/>
      <c r="C42" s="79"/>
      <c r="D42" s="79"/>
      <c r="E42" s="79"/>
      <c r="F42" s="79"/>
      <c r="G42" s="79"/>
    </row>
    <row r="43" spans="2:15" ht="17.25" customHeight="1" thickBot="1" x14ac:dyDescent="0.35">
      <c r="B43" s="26"/>
      <c r="C43" s="26"/>
      <c r="D43" s="26"/>
      <c r="E43" s="26"/>
      <c r="F43" s="26"/>
      <c r="G43" s="26"/>
    </row>
    <row r="44" spans="2:15" x14ac:dyDescent="0.3">
      <c r="B44" s="27" t="s">
        <v>18</v>
      </c>
      <c r="C44" s="28" t="s">
        <v>0</v>
      </c>
      <c r="D44" s="28" t="s">
        <v>1</v>
      </c>
      <c r="E44" s="28" t="s">
        <v>2</v>
      </c>
      <c r="F44" s="28" t="s">
        <v>3</v>
      </c>
      <c r="G44" s="29" t="s">
        <v>4</v>
      </c>
    </row>
    <row r="45" spans="2:15" x14ac:dyDescent="0.3">
      <c r="B45" s="30" t="s">
        <v>7</v>
      </c>
      <c r="C45" s="31">
        <v>5.4999999999999997E-3</v>
      </c>
      <c r="D45" s="31">
        <v>2.4E-2</v>
      </c>
      <c r="E45" s="32">
        <v>1.2E-5</v>
      </c>
      <c r="F45" s="32">
        <v>7.0500000000000001E-4</v>
      </c>
      <c r="G45" s="33">
        <v>6.9999999999999999E-4</v>
      </c>
    </row>
    <row r="46" spans="2:15" ht="15" thickBot="1" x14ac:dyDescent="0.35">
      <c r="B46" s="23" t="s">
        <v>8</v>
      </c>
      <c r="C46" s="41">
        <v>6.6800000000000002E-3</v>
      </c>
      <c r="D46" s="34">
        <v>3.1E-2</v>
      </c>
      <c r="E46" s="35">
        <v>1.2E-5</v>
      </c>
      <c r="F46" s="42">
        <v>2.4700000000000001E-5</v>
      </c>
      <c r="G46" s="36">
        <v>2.2000000000000001E-3</v>
      </c>
    </row>
    <row r="47" spans="2:15" ht="9" customHeight="1" thickBot="1" x14ac:dyDescent="0.35">
      <c r="B47" s="37"/>
      <c r="C47" s="38"/>
      <c r="D47" s="38"/>
      <c r="E47" s="38"/>
      <c r="F47" s="38"/>
      <c r="G47" s="38"/>
    </row>
    <row r="48" spans="2:15" x14ac:dyDescent="0.3">
      <c r="B48" s="72" t="s">
        <v>6</v>
      </c>
      <c r="C48" s="73"/>
      <c r="D48" s="73"/>
      <c r="E48" s="73"/>
      <c r="F48" s="73"/>
      <c r="G48" s="74"/>
    </row>
    <row r="49" spans="2:8" ht="19.5" customHeight="1" x14ac:dyDescent="0.3">
      <c r="B49" s="80" t="s">
        <v>9</v>
      </c>
      <c r="C49" s="81"/>
      <c r="D49" s="81"/>
      <c r="E49" s="81"/>
      <c r="F49" s="81"/>
      <c r="G49" s="82"/>
    </row>
    <row r="50" spans="2:8" ht="17.25" customHeight="1" x14ac:dyDescent="0.3">
      <c r="B50" s="75" t="s">
        <v>14</v>
      </c>
      <c r="C50" s="76"/>
      <c r="D50" s="77" t="s">
        <v>15</v>
      </c>
      <c r="E50" s="77"/>
      <c r="F50" s="77" t="s">
        <v>16</v>
      </c>
      <c r="G50" s="78"/>
    </row>
    <row r="51" spans="2:8" ht="15.75" customHeight="1" x14ac:dyDescent="0.3">
      <c r="B51" s="56" t="s">
        <v>13</v>
      </c>
      <c r="C51" s="57"/>
      <c r="D51" s="13" t="s">
        <v>13</v>
      </c>
      <c r="E51" s="57"/>
      <c r="F51" s="13" t="s">
        <v>13</v>
      </c>
      <c r="G51" s="58"/>
    </row>
    <row r="52" spans="2:8" ht="15.75" customHeight="1" x14ac:dyDescent="0.3">
      <c r="B52" s="56" t="s">
        <v>33</v>
      </c>
      <c r="C52" s="57"/>
      <c r="D52" s="13" t="s">
        <v>33</v>
      </c>
      <c r="E52" s="57"/>
      <c r="F52" s="13" t="s">
        <v>33</v>
      </c>
      <c r="G52" s="59"/>
    </row>
    <row r="53" spans="2:8" x14ac:dyDescent="0.3">
      <c r="B53" s="30" t="s">
        <v>5</v>
      </c>
      <c r="C53" s="25" t="s">
        <v>0</v>
      </c>
      <c r="D53" s="25" t="s">
        <v>1</v>
      </c>
      <c r="E53" s="25" t="s">
        <v>2</v>
      </c>
      <c r="F53" s="25" t="s">
        <v>3</v>
      </c>
      <c r="G53" s="54" t="s">
        <v>4</v>
      </c>
    </row>
    <row r="54" spans="2:8" x14ac:dyDescent="0.3">
      <c r="B54" s="30" t="s">
        <v>10</v>
      </c>
      <c r="C54" s="44">
        <f>(C45*$C51*$C52)/2000</f>
        <v>0</v>
      </c>
      <c r="D54" s="44">
        <f t="shared" ref="D54:G54" si="4">(D45*$C51*$C52)/2000</f>
        <v>0</v>
      </c>
      <c r="E54" s="44">
        <f t="shared" si="4"/>
        <v>0</v>
      </c>
      <c r="F54" s="44">
        <f t="shared" si="4"/>
        <v>0</v>
      </c>
      <c r="G54" s="62">
        <f t="shared" si="4"/>
        <v>0</v>
      </c>
      <c r="H54" s="63"/>
    </row>
    <row r="55" spans="2:8" x14ac:dyDescent="0.3">
      <c r="B55" s="30" t="s">
        <v>11</v>
      </c>
      <c r="C55" s="44">
        <f>(C45*$E51*$E52)/2000</f>
        <v>0</v>
      </c>
      <c r="D55" s="44">
        <f t="shared" ref="D55:G55" si="5">(D45*$E51*$E52)/2000</f>
        <v>0</v>
      </c>
      <c r="E55" s="44">
        <f t="shared" si="5"/>
        <v>0</v>
      </c>
      <c r="F55" s="44">
        <f t="shared" si="5"/>
        <v>0</v>
      </c>
      <c r="G55" s="62">
        <f t="shared" si="5"/>
        <v>0</v>
      </c>
      <c r="H55" s="63"/>
    </row>
    <row r="56" spans="2:8" ht="15" thickBot="1" x14ac:dyDescent="0.35">
      <c r="B56" s="23" t="s">
        <v>12</v>
      </c>
      <c r="C56" s="45">
        <f>(C45*$G51*$G52)/2000</f>
        <v>0</v>
      </c>
      <c r="D56" s="45">
        <f t="shared" ref="D56:G56" si="6">(D45*$G51*$G52)/2000</f>
        <v>0</v>
      </c>
      <c r="E56" s="45">
        <f t="shared" si="6"/>
        <v>0</v>
      </c>
      <c r="F56" s="45">
        <f t="shared" si="6"/>
        <v>0</v>
      </c>
      <c r="G56" s="46">
        <f t="shared" si="6"/>
        <v>0</v>
      </c>
    </row>
    <row r="57" spans="2:8" ht="12" customHeight="1" thickBot="1" x14ac:dyDescent="0.35">
      <c r="B57" s="6"/>
      <c r="C57" s="12"/>
      <c r="D57" s="6"/>
      <c r="E57" s="6"/>
      <c r="F57" s="6"/>
      <c r="G57" s="6"/>
    </row>
    <row r="58" spans="2:8" x14ac:dyDescent="0.3">
      <c r="B58" s="72" t="s">
        <v>17</v>
      </c>
      <c r="C58" s="73"/>
      <c r="D58" s="73"/>
      <c r="E58" s="73"/>
      <c r="F58" s="73"/>
      <c r="G58" s="74"/>
    </row>
    <row r="59" spans="2:8" x14ac:dyDescent="0.3">
      <c r="B59" s="75" t="s">
        <v>14</v>
      </c>
      <c r="C59" s="76"/>
      <c r="D59" s="77" t="s">
        <v>15</v>
      </c>
      <c r="E59" s="77"/>
      <c r="F59" s="77" t="s">
        <v>16</v>
      </c>
      <c r="G59" s="78"/>
    </row>
    <row r="60" spans="2:8" x14ac:dyDescent="0.3">
      <c r="B60" s="30" t="s">
        <v>13</v>
      </c>
      <c r="C60" s="43"/>
      <c r="D60" s="7" t="s">
        <v>13</v>
      </c>
      <c r="E60" s="43"/>
      <c r="F60" s="7" t="s">
        <v>13</v>
      </c>
      <c r="G60" s="47"/>
    </row>
    <row r="61" spans="2:8" x14ac:dyDescent="0.3">
      <c r="B61" s="30" t="s">
        <v>33</v>
      </c>
      <c r="C61" s="43"/>
      <c r="D61" s="7" t="s">
        <v>33</v>
      </c>
      <c r="E61" s="43"/>
      <c r="F61" s="7" t="s">
        <v>33</v>
      </c>
      <c r="G61" s="60"/>
    </row>
    <row r="62" spans="2:8" x14ac:dyDescent="0.3">
      <c r="B62" s="39" t="s">
        <v>5</v>
      </c>
      <c r="C62" s="40" t="s">
        <v>0</v>
      </c>
      <c r="D62" s="40" t="s">
        <v>1</v>
      </c>
      <c r="E62" s="40" t="s">
        <v>2</v>
      </c>
      <c r="F62" s="40" t="s">
        <v>3</v>
      </c>
      <c r="G62" s="55" t="s">
        <v>4</v>
      </c>
    </row>
    <row r="63" spans="2:8" x14ac:dyDescent="0.3">
      <c r="B63" s="30" t="s">
        <v>10</v>
      </c>
      <c r="C63" s="44">
        <f>(C46*$C60*$C61)/2000</f>
        <v>0</v>
      </c>
      <c r="D63" s="44">
        <f t="shared" ref="D63:G63" si="7">(D46*$C60*$C61)/2000</f>
        <v>0</v>
      </c>
      <c r="E63" s="44">
        <f t="shared" si="7"/>
        <v>0</v>
      </c>
      <c r="F63" s="44">
        <f t="shared" si="7"/>
        <v>0</v>
      </c>
      <c r="G63" s="62">
        <f t="shared" si="7"/>
        <v>0</v>
      </c>
      <c r="H63" s="63"/>
    </row>
    <row r="64" spans="2:8" x14ac:dyDescent="0.3">
      <c r="B64" s="30" t="s">
        <v>11</v>
      </c>
      <c r="C64" s="44">
        <f>(C46*$E60*$E61)/2000</f>
        <v>0</v>
      </c>
      <c r="D64" s="44">
        <f t="shared" ref="D64:G64" si="8">(D46*$E60*$E61)/2000</f>
        <v>0</v>
      </c>
      <c r="E64" s="44">
        <f t="shared" si="8"/>
        <v>0</v>
      </c>
      <c r="F64" s="44">
        <f t="shared" si="8"/>
        <v>0</v>
      </c>
      <c r="G64" s="62">
        <f t="shared" si="8"/>
        <v>0</v>
      </c>
      <c r="H64" s="63"/>
    </row>
    <row r="65" spans="2:8" ht="15" thickBot="1" x14ac:dyDescent="0.35">
      <c r="B65" s="23" t="s">
        <v>12</v>
      </c>
      <c r="C65" s="45">
        <f>(C46*$G60*$G61)/2000</f>
        <v>0</v>
      </c>
      <c r="D65" s="45">
        <f t="shared" ref="D65:G65" si="9">(D46*$G60*$G61)/2000</f>
        <v>0</v>
      </c>
      <c r="E65" s="45">
        <f t="shared" si="9"/>
        <v>0</v>
      </c>
      <c r="F65" s="45">
        <f t="shared" si="9"/>
        <v>0</v>
      </c>
      <c r="G65" s="64">
        <f t="shared" si="9"/>
        <v>0</v>
      </c>
      <c r="H65" s="63"/>
    </row>
  </sheetData>
  <mergeCells count="23">
    <mergeCell ref="B1:G2"/>
    <mergeCell ref="B48:G48"/>
    <mergeCell ref="B18:G18"/>
    <mergeCell ref="B13:G13"/>
    <mergeCell ref="B9:G9"/>
    <mergeCell ref="B22:G22"/>
    <mergeCell ref="B27:G27"/>
    <mergeCell ref="B36:G36"/>
    <mergeCell ref="B31:G31"/>
    <mergeCell ref="B4:G4"/>
    <mergeCell ref="I7:M8"/>
    <mergeCell ref="I18:M19"/>
    <mergeCell ref="I16:M16"/>
    <mergeCell ref="I3:M5"/>
    <mergeCell ref="B58:G58"/>
    <mergeCell ref="B59:C59"/>
    <mergeCell ref="D59:E59"/>
    <mergeCell ref="F59:G59"/>
    <mergeCell ref="B41:G42"/>
    <mergeCell ref="B49:G49"/>
    <mergeCell ref="B50:C50"/>
    <mergeCell ref="D50:E50"/>
    <mergeCell ref="F50:G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</dc:creator>
  <cp:lastModifiedBy>Nipataruedi, Nattinee</cp:lastModifiedBy>
  <dcterms:created xsi:type="dcterms:W3CDTF">2015-11-10T20:51:41Z</dcterms:created>
  <dcterms:modified xsi:type="dcterms:W3CDTF">2023-03-21T16:24:32Z</dcterms:modified>
</cp:coreProperties>
</file>